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rkas.sharepoint.com/Kliendisuhted/ri ja halduslepingud/YLEP 2026/SOM/Sotsiaalkindlustusamet/Pepleri tn 35, Tartu/Lisa 6.7/"/>
    </mc:Choice>
  </mc:AlternateContent>
  <xr:revisionPtr revIDLastSave="48" documentId="6_{2DEC5607-B221-4405-AAD0-8CB1D14C4BA8}" xr6:coauthVersionLast="47" xr6:coauthVersionMax="47" xr10:uidLastSave="{5BB74F56-F8AD-4840-9B91-F76025E27196}"/>
  <bookViews>
    <workbookView xWindow="38280" yWindow="-120" windowWidth="38640" windowHeight="21120" tabRatio="683" xr2:uid="{00000000-000D-0000-FFFF-FFFF00000000}"/>
  </bookViews>
  <sheets>
    <sheet name="Sisustuse loetelu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adress">#REF!</definedName>
    <definedName name="aadress_asukoha_analüüs">#REF!</definedName>
    <definedName name="aadress_asukohahinnang">#REF!</definedName>
    <definedName name="aeg">OFFSET('[1]Graafiku jaoks'!$B$1,0,'[1]Graafiku jaoks'!$D$17,1,'[1]Graafiku jaoks'!$D$20)</definedName>
    <definedName name="alge">OFFSET('[1]Graafiku jaoks'!$B$3,0,'[1]Graafiku jaoks'!$D$17,1,'[1]Graafiku jaoks'!$D$20)</definedName>
    <definedName name="ALL">#REF!</definedName>
    <definedName name="andmed">[2]hinnad!$F$3:$BQ$32</definedName>
    <definedName name="andmed_kogemus">[2]arendaja_haldaja_kogemus!$B$2:$P$16</definedName>
    <definedName name="andmed_ruumide_sobivus">[2]üürniku_hinnangud!$F$2:$L$31</definedName>
    <definedName name="brutopind">[3]eelarve!$F$9</definedName>
    <definedName name="disk.määr">[2]algandmed!$B$1</definedName>
    <definedName name="eelarve_kokku">[3]eelarve!$F$7</definedName>
    <definedName name="erikülgsednurkterased">#REF!</definedName>
    <definedName name="erikülgsednurkterased140">#REF!</definedName>
    <definedName name="erikülgsednurkterased70">#REF!</definedName>
    <definedName name="Etapp">#REF!</definedName>
    <definedName name="fi">#REF!</definedName>
    <definedName name="fiboseinad">#REF!</definedName>
    <definedName name="HEA">#REF!</definedName>
    <definedName name="HEB">#REF!</definedName>
    <definedName name="hind">[4]platsikulud!$C$2</definedName>
    <definedName name="hinnang_asukoha_analüüs">#REF!</definedName>
    <definedName name="IPE">#REF!</definedName>
    <definedName name="karkass">#REF!</definedName>
    <definedName name="karkassilisa">#REF!</definedName>
    <definedName name="katus">#REF!</definedName>
    <definedName name="kehtiv_IRR">[5]MUDEL!$BA$1</definedName>
    <definedName name="kestvus">[4]platsikulud!$C$3</definedName>
    <definedName name="kestvus2">[4]platsikulud!$G$7</definedName>
    <definedName name="kipsilisa">#REF!</definedName>
    <definedName name="kipsvaheseinad">#REF!</definedName>
    <definedName name="kor_1">OFFSET('[1]Graafiku jaoks'!$B$4,0,'[1]Graafiku jaoks'!$D$17,1,'[1]Graafiku jaoks'!$D$20)</definedName>
    <definedName name="kor_2">OFFSET('[1]Graafiku jaoks'!$B$5,0,'[1]Graafiku jaoks'!$D$17,1,'[1]Graafiku jaoks'!$D$20)</definedName>
    <definedName name="kor_3">OFFSET('[1]Graafiku jaoks'!$B$6,0,'[1]Graafiku jaoks'!$D$17,1,'[1]Graafiku jaoks'!$D$20)</definedName>
    <definedName name="kor_4">OFFSET('[1]Graafiku jaoks'!$B$7,0,'[1]Graafiku jaoks'!$D$17,1,'[1]Graafiku jaoks'!$D$20)</definedName>
    <definedName name="kor_5">OFFSET('[1]Graafiku jaoks'!$B$8,0,'[1]Graafiku jaoks'!$D$17,1,'[1]Graafiku jaoks'!$D$20)</definedName>
    <definedName name="kor_6">OFFSET('[1]Graafiku jaoks'!$B$9,0,'[1]Graafiku jaoks'!$D$17,1,'[1]Graafiku jaoks'!$D$20)</definedName>
    <definedName name="Kuupäev">[6]Koostamine!$C$2</definedName>
    <definedName name="LISA">#REF!</definedName>
    <definedName name="lisakatuslagi">#REF!</definedName>
    <definedName name="ltasu">#REF!</definedName>
    <definedName name="Maksumus">[7]Absoluutaadr1!#REF!</definedName>
    <definedName name="maksuvaba">#REF!</definedName>
    <definedName name="max.parkimiskoha_maksumus">[2]algandmed!$B$2</definedName>
    <definedName name="mullatööd">#REF!</definedName>
    <definedName name="nelikanttoru">#REF!</definedName>
    <definedName name="nelikanttoru150">#REF!</definedName>
    <definedName name="nelikanttoru30">#REF!</definedName>
    <definedName name="Number">[6]Koostamine!$G$1</definedName>
    <definedName name="objekt">[2]hinnad!$E$3:$E$32</definedName>
    <definedName name="objekt_ruumide_sobivus">[2]üürniku_hinnangud!$E$2:$E$31</definedName>
    <definedName name="objekti_aadress">[3]eelarve!$F$6</definedName>
    <definedName name="pakkujad_kogemus">[2]arendaja_haldaja_kogemus!$A$2:$A$16</definedName>
    <definedName name="paneelsein">#REF!</definedName>
    <definedName name="paneelsein3">'[8]muld,vund'!#REF!</definedName>
    <definedName name="pealkirjad">[2]hinnad!$F$2:$BQ$2</definedName>
    <definedName name="pealkirjad_kogemus">[2]arendaja_haldaja_kogemus!$B$1:$P$1</definedName>
    <definedName name="pealkirjad_ruumide_sobivus">[2]üürniku_hinnangud!$F$1:$L$1</definedName>
    <definedName name="Periood">#REF!</definedName>
    <definedName name="plekkkatus">#REF!</definedName>
    <definedName name="plekksein">#REF!</definedName>
    <definedName name="pr_list">OFFSET([1]Kulud_ja_investeeringud!$L$4,0,0,[1]Kulud_ja_investeeringud!$N$1-4,1)</definedName>
    <definedName name="pr_reg">OFFSET([1]pr_reg!$X$1,0,0,[1]pr_reg!$W$1+1,1)</definedName>
    <definedName name="prognoos_ilma_meeskonna_ja_yldkuludeta">#REF!</definedName>
    <definedName name="prognoos_ilma_yldkuludeta">#REF!</definedName>
    <definedName name="prognoos_ilma_yldkuludeta_kokku_rahavoos">#REF!</definedName>
    <definedName name="prognoos_kokku">#REF!</definedName>
    <definedName name="prognoos_kokku_koos_sissevool">#REF!</definedName>
    <definedName name="prognoosi_muutmise_aeg">[9]algne_eelarve_prognoosiga!#REF!</definedName>
    <definedName name="prognoosi_periood">#REF!</definedName>
    <definedName name="projekti_nimi">[3]eelarve!$F$4</definedName>
    <definedName name="projekti_nr">[3]eelarve!$F$5</definedName>
    <definedName name="protsent">#REF!</definedName>
    <definedName name="punktid_asukohahinnang">#REF!</definedName>
    <definedName name="põrand">#REF!</definedName>
    <definedName name="Reserv">#REF!</definedName>
    <definedName name="seinad">#REF!</definedName>
    <definedName name="seintelisa">#REF!</definedName>
    <definedName name="siseviimistlus">#REF!</definedName>
    <definedName name="sissevool">#REF!</definedName>
    <definedName name="SOTS">#REF!</definedName>
    <definedName name="suletud_netopind">[3]eelarve!$F$8</definedName>
    <definedName name="Tabel">#REF!</definedName>
    <definedName name="tala">#REF!</definedName>
    <definedName name="TASU">#REF!</definedName>
    <definedName name="teg">OFFSET('[1]Graafiku jaoks'!$B$2,0,'[1]Graafiku jaoks'!$D$17,1,'[1]Graafiku jaoks'!$D$20)</definedName>
    <definedName name="Tehnoloog">[6]Koostamine!$D$3</definedName>
    <definedName name="Tellija">[6]Koostamine!$G$2</definedName>
    <definedName name="tellisseinad">#REF!</definedName>
    <definedName name="terastalad">#REF!</definedName>
    <definedName name="Toode">[6]Koostamine!$G$3</definedName>
    <definedName name="TRANS">#REF!</definedName>
    <definedName name="Uus">#REF!</definedName>
    <definedName name="v">#REF!</definedName>
    <definedName name="vahelagi">#REF!</definedName>
    <definedName name="Veel">#REF!</definedName>
    <definedName name="vundamendilisa">#REF!</definedName>
    <definedName name="vundament">#REF!</definedName>
    <definedName name="vundamentlisa">#REF!</definedName>
    <definedName name="võrdkülgsednurkterased">#REF!</definedName>
    <definedName name="võrdkülgsednurkterased50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3" i="3" l="1"/>
  <c r="F92" i="3"/>
  <c r="F58" i="3"/>
  <c r="F70" i="3"/>
  <c r="F91" i="3" l="1"/>
  <c r="F90" i="3"/>
  <c r="F89" i="3"/>
  <c r="F88" i="3"/>
  <c r="F87" i="3"/>
  <c r="F86" i="3"/>
  <c r="F85" i="3"/>
  <c r="F83" i="3"/>
  <c r="F81" i="3"/>
  <c r="F80" i="3"/>
  <c r="F79" i="3"/>
  <c r="F78" i="3"/>
  <c r="F77" i="3"/>
  <c r="F76" i="3"/>
  <c r="F75" i="3"/>
  <c r="F74" i="3"/>
  <c r="F72" i="3"/>
  <c r="F71" i="3"/>
  <c r="F69" i="3"/>
  <c r="F68" i="3"/>
  <c r="F66" i="3"/>
  <c r="F65" i="3"/>
  <c r="F64" i="3"/>
  <c r="F63" i="3"/>
  <c r="F62" i="3"/>
  <c r="F61" i="3"/>
  <c r="F60" i="3"/>
  <c r="F59" i="3"/>
  <c r="F57" i="3"/>
  <c r="F56" i="3"/>
  <c r="F55" i="3"/>
  <c r="F54" i="3"/>
  <c r="F52" i="3"/>
  <c r="F51" i="3"/>
  <c r="F50" i="3"/>
  <c r="F49" i="3"/>
  <c r="F48" i="3"/>
  <c r="F47" i="3"/>
  <c r="F46" i="3"/>
  <c r="F45" i="3"/>
  <c r="F43" i="3"/>
  <c r="F42" i="3"/>
  <c r="F41" i="3"/>
  <c r="F40" i="3"/>
  <c r="F39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19" i="3"/>
  <c r="F18" i="3"/>
  <c r="F17" i="3"/>
  <c r="F16" i="3"/>
  <c r="F14" i="3"/>
  <c r="F13" i="3"/>
  <c r="F12" i="3"/>
  <c r="F11" i="3"/>
  <c r="F10" i="3"/>
  <c r="F9" i="3"/>
  <c r="F8" i="3"/>
  <c r="F94" i="3" l="1"/>
  <c r="F95" i="3" s="1"/>
  <c r="F96" i="3" s="1"/>
  <c r="F97" i="3" s="1"/>
  <c r="F98" i="3" l="1"/>
  <c r="F99" i="3" s="1"/>
</calcChain>
</file>

<file path=xl/sharedStrings.xml><?xml version="1.0" encoding="utf-8"?>
<sst xmlns="http://schemas.openxmlformats.org/spreadsheetml/2006/main" count="264" uniqueCount="84">
  <si>
    <t>Lisa nr 1</t>
  </si>
  <si>
    <t>Eeldatav maksumus, EUR, km-ta</t>
  </si>
  <si>
    <t>Tellija reserv</t>
  </si>
  <si>
    <t>RKAS korraldustasu</t>
  </si>
  <si>
    <t>Käibemaks</t>
  </si>
  <si>
    <t>Jrk nr</t>
  </si>
  <si>
    <t>Nimetus</t>
  </si>
  <si>
    <t>Kogus, tk</t>
  </si>
  <si>
    <t>Hind, EUR, km-ta</t>
  </si>
  <si>
    <t>Tavasisustus</t>
  </si>
  <si>
    <t>Erisisustus</t>
  </si>
  <si>
    <t>Eeldatav maksumus kokku, km-ta:</t>
  </si>
  <si>
    <t>Sisustuse maksumus koos reserviga:</t>
  </si>
  <si>
    <t>Sisustuse maksumus kokku km-ta</t>
  </si>
  <si>
    <t>Sisustuse maksumus kokku koos km-ga</t>
  </si>
  <si>
    <t>Koridor</t>
  </si>
  <si>
    <t>Jalanõudekapp</t>
  </si>
  <si>
    <t>Tumba</t>
  </si>
  <si>
    <t>Riidenagi</t>
  </si>
  <si>
    <t>Peegel</t>
  </si>
  <si>
    <t>Pildid</t>
  </si>
  <si>
    <t>Riidekapp</t>
  </si>
  <si>
    <t>Siin laste joonistuste riputamiseks</t>
  </si>
  <si>
    <t>Köök/puhkenurk</t>
  </si>
  <si>
    <t>Köögimööbel</t>
  </si>
  <si>
    <t>Söögilaud</t>
  </si>
  <si>
    <t>Toolid</t>
  </si>
  <si>
    <t>Seinariiul</t>
  </si>
  <si>
    <t>Teraapiaruum</t>
  </si>
  <si>
    <t>Kontorilaud sahtliga</t>
  </si>
  <si>
    <t>Kontoritool</t>
  </si>
  <si>
    <t>2-ne lahtikäiv diivan</t>
  </si>
  <si>
    <t>Dekoratiivpadjad</t>
  </si>
  <si>
    <t>Tugitool</t>
  </si>
  <si>
    <t>Seinapildid</t>
  </si>
  <si>
    <t>Põrandalamp</t>
  </si>
  <si>
    <t>Aknakatted</t>
  </si>
  <si>
    <t>Kõrge kapp</t>
  </si>
  <si>
    <t>Seinakell</t>
  </si>
  <si>
    <t>Valge tahvel</t>
  </si>
  <si>
    <t>Tegelustahvel</t>
  </si>
  <si>
    <t>Taimed</t>
  </si>
  <si>
    <t>Diivanilaud</t>
  </si>
  <si>
    <t>Laste laud ja toolid</t>
  </si>
  <si>
    <t>Tumbad</t>
  </si>
  <si>
    <t>Võrgustikutuba</t>
  </si>
  <si>
    <t>Koosolekulaud</t>
  </si>
  <si>
    <t>Koosolekutoolid</t>
  </si>
  <si>
    <t>Kummutkapp</t>
  </si>
  <si>
    <t>Vestlustuba</t>
  </si>
  <si>
    <t>Tugitoolid</t>
  </si>
  <si>
    <t>lastelaud ja 2 tooli</t>
  </si>
  <si>
    <t>Väike kummut</t>
  </si>
  <si>
    <t>Elektrooniline seinakell</t>
  </si>
  <si>
    <t>Tervisetuba</t>
  </si>
  <si>
    <t>Töötool</t>
  </si>
  <si>
    <t>Ergonoomile töölaud</t>
  </si>
  <si>
    <t>Seinakapp</t>
  </si>
  <si>
    <t>Kardin</t>
  </si>
  <si>
    <t>Nagid</t>
  </si>
  <si>
    <t>Vaip</t>
  </si>
  <si>
    <t>Hügieenitervikute kapp</t>
  </si>
  <si>
    <t>Pilt seina</t>
  </si>
  <si>
    <t>Inva WC</t>
  </si>
  <si>
    <t>Hügieenitarvikute kapp</t>
  </si>
  <si>
    <t>Taburet, prilllaud ja pissipott</t>
  </si>
  <si>
    <t>Mähkimislaud</t>
  </si>
  <si>
    <t>Kapp koristustarvikutele</t>
  </si>
  <si>
    <t>Kontoriruum</t>
  </si>
  <si>
    <t>Lukustatavad sahtliboksid</t>
  </si>
  <si>
    <t>Seinapilt</t>
  </si>
  <si>
    <t>Raamaturiiul seinale</t>
  </si>
  <si>
    <t>Väiksem kapp</t>
  </si>
  <si>
    <t>Back office</t>
  </si>
  <si>
    <t xml:space="preserve">Kõrge kapp </t>
  </si>
  <si>
    <t>Ühene kontoriruum</t>
  </si>
  <si>
    <t>Sahtliboks</t>
  </si>
  <si>
    <t xml:space="preserve"> </t>
  </si>
  <si>
    <t>x</t>
  </si>
  <si>
    <t>Sisustuse nimekiri ja eeldatav maksumus - Pepleri tn 35, Tartu</t>
  </si>
  <si>
    <t>Hangib RKAS</t>
  </si>
  <si>
    <t>Hangib klient</t>
  </si>
  <si>
    <t>Üürilepingu nr Ü17379/19 lisale nr 6.7</t>
  </si>
  <si>
    <t>RKASi poolt hangitava sisustusse eeldatav maksumus kokku, km-ta: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</si>
</sst>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1"/>
      <color rgb="FF000000"/>
      <name val="Calibri"/>
      <family val="2"/>
    </font>
    <font>
      <sz val="11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charset val="186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8" fillId="0" borderId="0"/>
    <xf numFmtId="0" fontId="6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8" fillId="0" borderId="0"/>
  </cellStyleXfs>
  <cellXfs count="96">
    <xf numFmtId="0" fontId="0" fillId="0" borderId="0" xfId="0"/>
    <xf numFmtId="0" fontId="11" fillId="0" borderId="0" xfId="5" applyFont="1"/>
    <xf numFmtId="0" fontId="12" fillId="0" borderId="0" xfId="6" applyFont="1"/>
    <xf numFmtId="0" fontId="13" fillId="0" borderId="0" xfId="7" applyFont="1" applyAlignment="1">
      <alignment horizontal="right"/>
    </xf>
    <xf numFmtId="0" fontId="11" fillId="0" borderId="0" xfId="5" applyFont="1" applyAlignment="1">
      <alignment horizontal="left"/>
    </xf>
    <xf numFmtId="0" fontId="8" fillId="0" borderId="0" xfId="7" applyAlignment="1">
      <alignment horizontal="right"/>
    </xf>
    <xf numFmtId="0" fontId="10" fillId="0" borderId="13" xfId="5" applyFont="1" applyBorder="1" applyAlignment="1">
      <alignment wrapText="1"/>
    </xf>
    <xf numFmtId="0" fontId="10" fillId="0" borderId="12" xfId="5" applyFont="1" applyBorder="1" applyAlignment="1">
      <alignment horizontal="center"/>
    </xf>
    <xf numFmtId="0" fontId="10" fillId="0" borderId="14" xfId="5" applyFont="1" applyBorder="1" applyAlignment="1">
      <alignment horizontal="center"/>
    </xf>
    <xf numFmtId="0" fontId="10" fillId="0" borderId="14" xfId="5" applyFont="1" applyBorder="1" applyAlignment="1">
      <alignment horizontal="center" wrapText="1"/>
    </xf>
    <xf numFmtId="0" fontId="10" fillId="0" borderId="15" xfId="5" applyFont="1" applyBorder="1" applyAlignment="1">
      <alignment horizontal="center" wrapText="1"/>
    </xf>
    <xf numFmtId="0" fontId="10" fillId="0" borderId="13" xfId="5" applyFont="1" applyBorder="1" applyAlignment="1">
      <alignment horizontal="center"/>
    </xf>
    <xf numFmtId="0" fontId="10" fillId="0" borderId="15" xfId="5" applyFont="1" applyBorder="1" applyAlignment="1">
      <alignment horizontal="center"/>
    </xf>
    <xf numFmtId="0" fontId="11" fillId="0" borderId="16" xfId="5" applyFont="1" applyBorder="1"/>
    <xf numFmtId="0" fontId="4" fillId="0" borderId="17" xfId="5" applyBorder="1"/>
    <xf numFmtId="0" fontId="11" fillId="0" borderId="18" xfId="5" applyFont="1" applyBorder="1"/>
    <xf numFmtId="0" fontId="4" fillId="0" borderId="19" xfId="5" applyBorder="1"/>
    <xf numFmtId="0" fontId="4" fillId="0" borderId="22" xfId="5" applyBorder="1"/>
    <xf numFmtId="0" fontId="4" fillId="0" borderId="0" xfId="5"/>
    <xf numFmtId="0" fontId="10" fillId="0" borderId="0" xfId="5" applyFont="1"/>
    <xf numFmtId="9" fontId="4" fillId="3" borderId="11" xfId="5" applyNumberFormat="1" applyFill="1" applyBorder="1" applyAlignment="1">
      <alignment horizontal="right"/>
    </xf>
    <xf numFmtId="0" fontId="9" fillId="0" borderId="0" xfId="5" applyFont="1"/>
    <xf numFmtId="4" fontId="11" fillId="0" borderId="0" xfId="5" applyNumberFormat="1" applyFont="1"/>
    <xf numFmtId="0" fontId="15" fillId="0" borderId="0" xfId="1" applyFont="1" applyAlignment="1">
      <alignment horizontal="right"/>
    </xf>
    <xf numFmtId="0" fontId="16" fillId="0" borderId="0" xfId="1" applyFont="1" applyAlignment="1">
      <alignment horizontal="right"/>
    </xf>
    <xf numFmtId="0" fontId="10" fillId="2" borderId="23" xfId="5" applyFont="1" applyFill="1" applyBorder="1" applyAlignment="1">
      <alignment horizontal="right"/>
    </xf>
    <xf numFmtId="0" fontId="10" fillId="2" borderId="24" xfId="5" applyFont="1" applyFill="1" applyBorder="1" applyAlignment="1">
      <alignment horizontal="right"/>
    </xf>
    <xf numFmtId="0" fontId="10" fillId="2" borderId="0" xfId="5" applyFont="1" applyFill="1" applyAlignment="1">
      <alignment horizontal="right"/>
    </xf>
    <xf numFmtId="0" fontId="3" fillId="0" borderId="19" xfId="5" applyFont="1" applyBorder="1"/>
    <xf numFmtId="9" fontId="17" fillId="0" borderId="6" xfId="5" applyNumberFormat="1" applyFont="1" applyBorder="1" applyAlignment="1">
      <alignment horizontal="right"/>
    </xf>
    <xf numFmtId="9" fontId="17" fillId="0" borderId="9" xfId="5" applyNumberFormat="1" applyFont="1" applyBorder="1" applyAlignment="1">
      <alignment horizontal="right"/>
    </xf>
    <xf numFmtId="0" fontId="11" fillId="4" borderId="18" xfId="5" applyFont="1" applyFill="1" applyBorder="1"/>
    <xf numFmtId="0" fontId="11" fillId="4" borderId="16" xfId="5" applyFont="1" applyFill="1" applyBorder="1"/>
    <xf numFmtId="0" fontId="4" fillId="4" borderId="19" xfId="5" applyFill="1" applyBorder="1"/>
    <xf numFmtId="0" fontId="4" fillId="4" borderId="16" xfId="5" applyFill="1" applyBorder="1"/>
    <xf numFmtId="0" fontId="4" fillId="4" borderId="17" xfId="5" applyFill="1" applyBorder="1"/>
    <xf numFmtId="1" fontId="3" fillId="3" borderId="10" xfId="5" applyNumberFormat="1" applyFont="1" applyFill="1" applyBorder="1" applyAlignment="1">
      <alignment horizontal="left"/>
    </xf>
    <xf numFmtId="1" fontId="3" fillId="0" borderId="8" xfId="5" applyNumberFormat="1" applyFont="1" applyBorder="1"/>
    <xf numFmtId="1" fontId="3" fillId="3" borderId="17" xfId="5" applyNumberFormat="1" applyFont="1" applyFill="1" applyBorder="1"/>
    <xf numFmtId="1" fontId="3" fillId="0" borderId="10" xfId="5" applyNumberFormat="1" applyFont="1" applyBorder="1" applyAlignment="1">
      <alignment horizontal="left"/>
    </xf>
    <xf numFmtId="1" fontId="10" fillId="4" borderId="10" xfId="5" applyNumberFormat="1" applyFont="1" applyFill="1" applyBorder="1" applyAlignment="1">
      <alignment horizontal="left"/>
    </xf>
    <xf numFmtId="1" fontId="3" fillId="4" borderId="8" xfId="5" applyNumberFormat="1" applyFont="1" applyFill="1" applyBorder="1"/>
    <xf numFmtId="1" fontId="3" fillId="4" borderId="17" xfId="5" applyNumberFormat="1" applyFont="1" applyFill="1" applyBorder="1"/>
    <xf numFmtId="1" fontId="3" fillId="0" borderId="3" xfId="5" applyNumberFormat="1" applyFont="1" applyBorder="1" applyAlignment="1">
      <alignment horizontal="left"/>
    </xf>
    <xf numFmtId="1" fontId="3" fillId="0" borderId="1" xfId="5" applyNumberFormat="1" applyFont="1" applyBorder="1"/>
    <xf numFmtId="1" fontId="4" fillId="0" borderId="1" xfId="5" applyNumberFormat="1" applyBorder="1"/>
    <xf numFmtId="1" fontId="3" fillId="0" borderId="3" xfId="5" applyNumberFormat="1" applyFont="1" applyBorder="1" applyAlignment="1">
      <alignment horizontal="left" wrapText="1"/>
    </xf>
    <xf numFmtId="1" fontId="3" fillId="0" borderId="21" xfId="5" applyNumberFormat="1" applyFont="1" applyBorder="1" applyAlignment="1">
      <alignment horizontal="left"/>
    </xf>
    <xf numFmtId="1" fontId="4" fillId="0" borderId="21" xfId="5" applyNumberFormat="1" applyBorder="1"/>
    <xf numFmtId="1" fontId="3" fillId="3" borderId="30" xfId="5" applyNumberFormat="1" applyFont="1" applyFill="1" applyBorder="1"/>
    <xf numFmtId="3" fontId="10" fillId="2" borderId="5" xfId="5" applyNumberFormat="1" applyFont="1" applyFill="1" applyBorder="1"/>
    <xf numFmtId="3" fontId="4" fillId="3" borderId="6" xfId="5" applyNumberFormat="1" applyFill="1" applyBorder="1"/>
    <xf numFmtId="3" fontId="10" fillId="2" borderId="6" xfId="5" applyNumberFormat="1" applyFont="1" applyFill="1" applyBorder="1"/>
    <xf numFmtId="3" fontId="10" fillId="2" borderId="7" xfId="5" applyNumberFormat="1" applyFont="1" applyFill="1" applyBorder="1"/>
    <xf numFmtId="0" fontId="3" fillId="0" borderId="16" xfId="5" applyFont="1" applyBorder="1" applyAlignment="1">
      <alignment horizontal="center"/>
    </xf>
    <xf numFmtId="0" fontId="4" fillId="0" borderId="16" xfId="5" applyBorder="1" applyAlignment="1">
      <alignment horizontal="center"/>
    </xf>
    <xf numFmtId="0" fontId="4" fillId="4" borderId="16" xfId="5" applyFill="1" applyBorder="1" applyAlignment="1">
      <alignment horizontal="center"/>
    </xf>
    <xf numFmtId="0" fontId="4" fillId="0" borderId="18" xfId="5" applyBorder="1" applyAlignment="1">
      <alignment horizontal="center"/>
    </xf>
    <xf numFmtId="0" fontId="4" fillId="4" borderId="18" xfId="5" applyFill="1" applyBorder="1" applyAlignment="1">
      <alignment horizontal="center"/>
    </xf>
    <xf numFmtId="0" fontId="3" fillId="0" borderId="18" xfId="5" applyFont="1" applyBorder="1" applyAlignment="1">
      <alignment horizontal="center"/>
    </xf>
    <xf numFmtId="0" fontId="3" fillId="0" borderId="20" xfId="5" applyFont="1" applyBorder="1" applyAlignment="1">
      <alignment horizontal="center"/>
    </xf>
    <xf numFmtId="0" fontId="3" fillId="0" borderId="17" xfId="5" applyFont="1" applyBorder="1" applyAlignment="1">
      <alignment horizontal="center"/>
    </xf>
    <xf numFmtId="0" fontId="4" fillId="0" borderId="17" xfId="5" applyBorder="1" applyAlignment="1">
      <alignment horizontal="center"/>
    </xf>
    <xf numFmtId="0" fontId="4" fillId="4" borderId="17" xfId="5" applyFill="1" applyBorder="1" applyAlignment="1">
      <alignment horizontal="center"/>
    </xf>
    <xf numFmtId="0" fontId="3" fillId="0" borderId="19" xfId="5" applyFont="1" applyBorder="1" applyAlignment="1">
      <alignment horizontal="center"/>
    </xf>
    <xf numFmtId="0" fontId="4" fillId="4" borderId="19" xfId="5" applyFill="1" applyBorder="1" applyAlignment="1">
      <alignment horizontal="center"/>
    </xf>
    <xf numFmtId="0" fontId="4" fillId="0" borderId="19" xfId="5" applyBorder="1" applyAlignment="1">
      <alignment horizontal="center"/>
    </xf>
    <xf numFmtId="3" fontId="10" fillId="2" borderId="11" xfId="5" applyNumberFormat="1" applyFont="1" applyFill="1" applyBorder="1"/>
    <xf numFmtId="0" fontId="2" fillId="0" borderId="19" xfId="5" applyFont="1" applyBorder="1" applyAlignment="1">
      <alignment horizontal="center"/>
    </xf>
    <xf numFmtId="1" fontId="2" fillId="0" borderId="3" xfId="5" applyNumberFormat="1" applyFont="1" applyBorder="1" applyAlignment="1">
      <alignment horizontal="left"/>
    </xf>
    <xf numFmtId="1" fontId="1" fillId="0" borderId="3" xfId="5" applyNumberFormat="1" applyFont="1" applyBorder="1" applyAlignment="1">
      <alignment horizontal="left"/>
    </xf>
    <xf numFmtId="0" fontId="1" fillId="0" borderId="18" xfId="5" applyFont="1" applyBorder="1" applyAlignment="1">
      <alignment horizontal="center"/>
    </xf>
    <xf numFmtId="0" fontId="1" fillId="0" borderId="16" xfId="5" applyFont="1" applyBorder="1" applyAlignment="1">
      <alignment horizontal="center"/>
    </xf>
    <xf numFmtId="0" fontId="10" fillId="2" borderId="25" xfId="5" applyFont="1" applyFill="1" applyBorder="1" applyAlignment="1">
      <alignment horizontal="right"/>
    </xf>
    <xf numFmtId="0" fontId="10" fillId="2" borderId="26" xfId="5" applyFont="1" applyFill="1" applyBorder="1" applyAlignment="1">
      <alignment horizontal="right"/>
    </xf>
    <xf numFmtId="0" fontId="10" fillId="2" borderId="27" xfId="5" applyFont="1" applyFill="1" applyBorder="1" applyAlignment="1">
      <alignment horizontal="right"/>
    </xf>
    <xf numFmtId="0" fontId="10" fillId="2" borderId="4" xfId="5" applyFont="1" applyFill="1" applyBorder="1" applyAlignment="1">
      <alignment horizontal="right"/>
    </xf>
    <xf numFmtId="0" fontId="10" fillId="2" borderId="31" xfId="5" applyFont="1" applyFill="1" applyBorder="1" applyAlignment="1">
      <alignment horizontal="right"/>
    </xf>
    <xf numFmtId="0" fontId="10" fillId="2" borderId="5" xfId="5" applyFont="1" applyFill="1" applyBorder="1" applyAlignment="1">
      <alignment horizontal="right"/>
    </xf>
    <xf numFmtId="0" fontId="4" fillId="3" borderId="18" xfId="5" applyFill="1" applyBorder="1" applyAlignment="1">
      <alignment horizontal="right"/>
    </xf>
    <xf numFmtId="0" fontId="4" fillId="3" borderId="1" xfId="5" applyFill="1" applyBorder="1" applyAlignment="1">
      <alignment horizontal="right"/>
    </xf>
    <xf numFmtId="0" fontId="10" fillId="2" borderId="23" xfId="5" applyFont="1" applyFill="1" applyBorder="1" applyAlignment="1">
      <alignment horizontal="right"/>
    </xf>
    <xf numFmtId="0" fontId="10" fillId="2" borderId="0" xfId="5" applyFont="1" applyFill="1" applyAlignment="1">
      <alignment horizontal="right"/>
    </xf>
    <xf numFmtId="0" fontId="10" fillId="2" borderId="24" xfId="5" applyFont="1" applyFill="1" applyBorder="1" applyAlignment="1">
      <alignment horizontal="right"/>
    </xf>
    <xf numFmtId="0" fontId="10" fillId="2" borderId="18" xfId="5" applyFont="1" applyFill="1" applyBorder="1" applyAlignment="1">
      <alignment horizontal="right"/>
    </xf>
    <xf numFmtId="0" fontId="10" fillId="2" borderId="1" xfId="5" applyFont="1" applyFill="1" applyBorder="1" applyAlignment="1">
      <alignment horizontal="right"/>
    </xf>
    <xf numFmtId="1" fontId="10" fillId="4" borderId="2" xfId="5" applyNumberFormat="1" applyFont="1" applyFill="1" applyBorder="1" applyAlignment="1">
      <alignment horizontal="left" wrapText="1"/>
    </xf>
    <xf numFmtId="1" fontId="10" fillId="4" borderId="29" xfId="5" applyNumberFormat="1" applyFont="1" applyFill="1" applyBorder="1" applyAlignment="1">
      <alignment horizontal="left" wrapText="1"/>
    </xf>
    <xf numFmtId="1" fontId="10" fillId="4" borderId="6" xfId="5" applyNumberFormat="1" applyFont="1" applyFill="1" applyBorder="1" applyAlignment="1">
      <alignment horizontal="left" wrapText="1"/>
    </xf>
    <xf numFmtId="1" fontId="10" fillId="4" borderId="2" xfId="5" applyNumberFormat="1" applyFont="1" applyFill="1" applyBorder="1" applyAlignment="1">
      <alignment horizontal="left"/>
    </xf>
    <xf numFmtId="1" fontId="10" fillId="4" borderId="29" xfId="5" applyNumberFormat="1" applyFont="1" applyFill="1" applyBorder="1" applyAlignment="1">
      <alignment horizontal="left"/>
    </xf>
    <xf numFmtId="1" fontId="10" fillId="4" borderId="6" xfId="5" applyNumberFormat="1" applyFont="1" applyFill="1" applyBorder="1" applyAlignment="1">
      <alignment horizontal="left"/>
    </xf>
    <xf numFmtId="0" fontId="14" fillId="0" borderId="0" xfId="5" applyFont="1" applyAlignment="1">
      <alignment horizontal="center"/>
    </xf>
    <xf numFmtId="0" fontId="10" fillId="4" borderId="28" xfId="5" applyFont="1" applyFill="1" applyBorder="1" applyAlignment="1">
      <alignment horizontal="left"/>
    </xf>
    <xf numFmtId="0" fontId="10" fillId="4" borderId="31" xfId="5" applyFont="1" applyFill="1" applyBorder="1" applyAlignment="1">
      <alignment horizontal="left"/>
    </xf>
    <xf numFmtId="0" fontId="10" fillId="4" borderId="5" xfId="5" applyFont="1" applyFill="1" applyBorder="1" applyAlignment="1">
      <alignment horizontal="left"/>
    </xf>
  </cellXfs>
  <cellStyles count="8">
    <cellStyle name="Normaallaad 2" xfId="3" xr:uid="{00000000-0005-0000-0000-000001000000}"/>
    <cellStyle name="Normaallaad 3" xfId="2" xr:uid="{00000000-0005-0000-0000-000002000000}"/>
    <cellStyle name="Normaallaad 3 2" xfId="4" xr:uid="{00000000-0005-0000-0000-000003000000}"/>
    <cellStyle name="Normaallaad 4" xfId="1" xr:uid="{00000000-0005-0000-0000-000004000000}"/>
    <cellStyle name="Normaallaad 4 2" xfId="7" xr:uid="{C11D0C79-8561-4629-85E5-30A0A0285DB8}"/>
    <cellStyle name="Normaallaad 5" xfId="5" xr:uid="{6D0ED5C5-09FC-445A-85FC-B8ACEF4176F1}"/>
    <cellStyle name="Normal" xfId="0" builtinId="0"/>
    <cellStyle name="Normal 5" xfId="6" xr:uid="{2232E526-854E-41E0-AFAE-5F5E9736DB35}"/>
  </cellStyles>
  <dxfs count="0"/>
  <tableStyles count="1" defaultTableStyle="TableStyleMedium2" defaultPivotStyle="PivotStyleLight16">
    <tableStyle name="Invisible" pivot="0" table="0" count="0" xr9:uid="{C25FAD60-26AF-474A-8A11-7E8A1BA5A01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06_Finantsosakond\12_Projektianal&#252;&#252;s\Projektid\Henri\L&#245;ppraportid\Tegemisel\900532\900532%20Projekti%20l&#245;pprapor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02_Arendusdivisjon\01_Arenduse_projektid\01_Projektid_Pohja-Eesti\EMTA_Stat%20yyrihange\Hindamine\koondanal&#252;&#252;s_11022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rkas.ee/arendus/Projektide_prgnoosid/900531%20Viljandi%20riigimaja%20v&#228;&#228;rtustamine%20eelarve-prognoos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Aivo/Documents/Bauschmidt/T&#246;&#246;d/2016/33-E16%20Trimtex/Hinnapakkumistabel_Trimtex_eelarve_12.10.2016.xlsx" TargetMode="External"/><Relationship Id="rId1" Type="http://schemas.openxmlformats.org/officeDocument/2006/relationships/externalLinkPath" Target="/Users/Aivo/Documents/Bauschmidt/T&#246;&#246;d/2016/33-E16%20Trimtex/Hinnapakkumistabel_Trimtex_eelarve_12.10.201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06_Finantsosakond\12_Projektianal&#252;&#252;s\Projektid\Henri\Kindlad%20investeeringud\Riia15%2013.08.2019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VMTE\Users\Pille.Karus\AppData\Local\Microsoft\Windows\Temporary%20Internet%20Files\Content.Outlook\H5V2Q1EP\Documents%20and%20Settings\Tiit.VMT\Desktop\Onninen\Onnineni%20terase%20p&#245;hiprofiili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TIIT\My%20Documents\N&#228;ksi%20muru!%20-%20excel\Exceli%20harjutusi%201...10\harjutus%2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VMTE\Users\Pille.Karus\AppData\Local\Microsoft\Windows\Temporary%20Internet%20Files\Content.Outlook\H5V2Q1EP\HP%2031%20000\31106%20HP%20-%20Viilhall%2017x30x7%20m%20-%20asfaltp&#245;rand,%20Z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06_Finantsosakond\12_Projektianal&#252;&#252;s\Projektid\Henri\L&#245;ppraportid\Tegemisel\900490_Memoriaal\900490A_AET.3.10.v01%20Projekti%20l&#245;ppra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äring (2)"/>
      <sheetName val="eelarve algne 531"/>
      <sheetName val="prognoos 531"/>
      <sheetName val="üldkuluga 531"/>
      <sheetName val="üldkuluta 531"/>
      <sheetName val="üldkuluta 532"/>
      <sheetName val="üldkuluta 531_07.05.19_1040"/>
      <sheetName val="üldkuluta 532_07.05.19_1042"/>
      <sheetName val="MUDEL_irr"/>
      <sheetName val="Andmed mudelisse vrts"/>
      <sheetName val="Haldusaruanne_tegelik"/>
      <sheetName val="üldkuluga 531_07.05.19_1039"/>
      <sheetName val="üldkuluga 532"/>
      <sheetName val="Haldusaruanne_väärtused"/>
      <sheetName val="üldkuluga 532_07.05.19_1041"/>
      <sheetName val="Andmed mudelisse"/>
      <sheetName val="prognoos_lõpp 532"/>
      <sheetName val="prognoos_kor1 532"/>
      <sheetName val="eelarve_kor1 532"/>
      <sheetName val="prognoos01112017"/>
      <sheetName val="eelarve01112017"/>
      <sheetName val="Pikk versioon 531"/>
      <sheetName val="Pikk versioon"/>
      <sheetName val="Graafiku jaoks"/>
      <sheetName val="graafiku põhi"/>
      <sheetName val="Lühike versioon"/>
      <sheetName val="pr_reg"/>
      <sheetName val="Eelarvete register"/>
      <sheetName val="Kulud_ja_investeeringu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8">
          <cell r="F8">
            <v>2106</v>
          </cell>
        </row>
      </sheetData>
      <sheetData sheetId="21"/>
      <sheetData sheetId="22"/>
      <sheetData sheetId="23">
        <row r="1">
          <cell r="B1" t="str">
            <v>jaan 17</v>
          </cell>
        </row>
        <row r="2">
          <cell r="B2"/>
        </row>
        <row r="3">
          <cell r="B3"/>
        </row>
        <row r="4">
          <cell r="B4"/>
        </row>
        <row r="5">
          <cell r="B5"/>
        </row>
        <row r="6">
          <cell r="B6"/>
        </row>
        <row r="7">
          <cell r="B7"/>
        </row>
        <row r="8">
          <cell r="B8"/>
        </row>
        <row r="9">
          <cell r="B9"/>
        </row>
        <row r="17">
          <cell r="D17">
            <v>7</v>
          </cell>
        </row>
        <row r="20">
          <cell r="D20">
            <v>20</v>
          </cell>
        </row>
      </sheetData>
      <sheetData sheetId="24"/>
      <sheetData sheetId="25"/>
      <sheetData sheetId="26">
        <row r="1">
          <cell r="W1">
            <v>146</v>
          </cell>
        </row>
      </sheetData>
      <sheetData sheetId="27"/>
      <sheetData sheetId="28">
        <row r="1">
          <cell r="N1" t="e">
            <v>#N/A</v>
          </cell>
        </row>
        <row r="4">
          <cell r="L4" t="str">
            <v>900204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avuse hindamine"/>
      <sheetName val="hinnad"/>
      <sheetName val="algandmed"/>
      <sheetName val="stat. pakkumused"/>
      <sheetName val="EMTA pakkumused"/>
      <sheetName val="koond pakkumused"/>
      <sheetName val="asukohahinnang"/>
      <sheetName val="üürniku_hinnangud"/>
      <sheetName val="arendaja_haldaja_kogemus"/>
      <sheetName val="arendaja_haldaja_kogemus_baas"/>
      <sheetName val="vastavuse_hindamine1"/>
      <sheetName val="stat__pakkumused1"/>
      <sheetName val="EMTA_pakkumused1"/>
      <sheetName val="koond_pakkumused1"/>
      <sheetName val="vastavuse_hindamine"/>
      <sheetName val="stat__pakkumused"/>
      <sheetName val="EMTA_pakkumused"/>
      <sheetName val="koond_pakkumused"/>
      <sheetName val="vastavuse_hindamine2"/>
      <sheetName val="stat__pakkumused2"/>
      <sheetName val="EMTA_pakkumused2"/>
      <sheetName val="koond_pakkumused2"/>
    </sheetNames>
    <sheetDataSet>
      <sheetData sheetId="0"/>
      <sheetData sheetId="1">
        <row r="2">
          <cell r="F2" t="str">
            <v>üürniku ainukasutuses olev pind (m2)</v>
          </cell>
          <cell r="G2" t="str">
            <v>üürniku arvestuslik ühiskasutatav pind (m2)</v>
          </cell>
          <cell r="H2" t="str">
            <v>Üüripind (m2)</v>
          </cell>
          <cell r="I2" t="str">
            <v>Täiendavate parkimiskohtade kasutustasu kuus (EUR)</v>
          </cell>
          <cell r="K2" t="str">
            <v>Ruumide kasutustasu (puhas netoüür)</v>
          </cell>
          <cell r="L2" t="str">
            <v>Kinnisvara haldamine (haldusteenus) - 100</v>
          </cell>
          <cell r="M2" t="str">
            <v>Tehnohooldus - 200</v>
          </cell>
          <cell r="N2" t="str">
            <v>Heakord - 300</v>
          </cell>
          <cell r="O2" t="str">
            <v>Remonttööd (p 2.17 ja Lisas 2 kirjeldatud ulatuses) - 400</v>
          </cell>
          <cell r="P2" t="str">
            <v>Omanikukohustused - 500</v>
          </cell>
          <cell r="Q2" t="str">
            <v>Tugiteenused  - 700</v>
          </cell>
          <cell r="R2" t="str">
            <v>Umardamise vea parandamine</v>
          </cell>
          <cell r="S2" t="str">
            <v>ÜÜR KOKKU (EUR/m2)</v>
          </cell>
          <cell r="T2" t="str">
            <v>ÜÜR KOKKU - summa kuus</v>
          </cell>
          <cell r="U2" t="str">
            <v>ÜÜR KOKKU (EEK/m2)*</v>
          </cell>
          <cell r="W2" t="str">
            <v>Heakord - 300</v>
          </cell>
          <cell r="X2" t="str">
            <v>Tarbimisteenused (koodid 610 kuni 640), sh</v>
          </cell>
          <cell r="Y2" t="str">
            <v>Elektrienergia 610</v>
          </cell>
          <cell r="Z2" t="str">
            <v>Küte (soojusenergia) - 620</v>
          </cell>
          <cell r="AA2" t="str">
            <v>Vesi ja kanalisatsioon - 630</v>
          </cell>
          <cell r="AB2" t="str">
            <v>Tugiteenused - 700</v>
          </cell>
          <cell r="AC2" t="str">
            <v>Umardamise vea parandamine</v>
          </cell>
          <cell r="AD2" t="str">
            <v>KÕRVALTEENUSTE TASUD KOKKU (EUR/m2)*</v>
          </cell>
          <cell r="AE2" t="str">
            <v>KÕRVALTEENUSTE TASUD KOKKU (summa kuus)</v>
          </cell>
          <cell r="AF2" t="str">
            <v>KÕRVALTEENUSTE TASUD KOKKU (EEK/m2)*</v>
          </cell>
          <cell r="AH2" t="str">
            <v>Üür ja kõrvalteenuste tasud kokku</v>
          </cell>
          <cell r="AI2" t="str">
            <v>Käibemaks</v>
          </cell>
          <cell r="AJ2" t="str">
            <v>Üür ja kõrvalteenuste tasud kuus koos käibemaksuga</v>
          </cell>
          <cell r="AK2" t="str">
            <v>Üür ja kõrvalteenuste tasud kuus koos käibemaksuga (kuus)</v>
          </cell>
          <cell r="AL2" t="str">
            <v>Üür ja kõrvalteenuste tasud kuus koos käibemaksuga (aastas)</v>
          </cell>
          <cell r="AM2" t="str">
            <v>Üür ja kõrvalteenuste tasud kuus koos käibemaksuga (aastas)</v>
          </cell>
          <cell r="AO2" t="str">
            <v>Indeksi koefitsient</v>
          </cell>
          <cell r="AP2" t="str">
            <v>Kõrvalkulude korrigeerimine aastas</v>
          </cell>
          <cell r="AQ2" t="str">
            <v>Lisatud (m2 kuus)</v>
          </cell>
          <cell r="AR2" t="str">
            <v>üüri nüüdisväärtus</v>
          </cell>
          <cell r="AS2" t="str">
            <v>Üüri korrigeerimine</v>
          </cell>
          <cell r="AT2">
            <v>1</v>
          </cell>
          <cell r="AU2">
            <v>2</v>
          </cell>
          <cell r="AV2">
            <v>3</v>
          </cell>
          <cell r="AW2">
            <v>4</v>
          </cell>
          <cell r="AX2">
            <v>5</v>
          </cell>
          <cell r="AY2">
            <v>6</v>
          </cell>
          <cell r="AZ2">
            <v>7</v>
          </cell>
          <cell r="BA2">
            <v>8</v>
          </cell>
          <cell r="BB2">
            <v>9</v>
          </cell>
          <cell r="BC2">
            <v>10</v>
          </cell>
          <cell r="BE2" t="str">
            <v>kõrvalkulude nüüdisväärtus</v>
          </cell>
          <cell r="BG2">
            <v>1</v>
          </cell>
          <cell r="BH2">
            <v>2</v>
          </cell>
          <cell r="BI2">
            <v>3</v>
          </cell>
          <cell r="BJ2">
            <v>4</v>
          </cell>
          <cell r="BK2">
            <v>5</v>
          </cell>
          <cell r="BL2">
            <v>6</v>
          </cell>
          <cell r="BM2">
            <v>7</v>
          </cell>
          <cell r="BN2">
            <v>8</v>
          </cell>
          <cell r="BO2">
            <v>9</v>
          </cell>
          <cell r="BP2">
            <v>10</v>
          </cell>
        </row>
        <row r="3">
          <cell r="E3" t="str">
            <v xml:space="preserve">E.L.L. Kinnisvara AS / Smuuli Kinnisvara OÜJ.Smuuli tee 1, TallinnMTA üüripind </v>
          </cell>
          <cell r="F3">
            <v>7430</v>
          </cell>
          <cell r="G3">
            <v>100</v>
          </cell>
          <cell r="H3">
            <v>7530</v>
          </cell>
          <cell r="I3">
            <v>0</v>
          </cell>
          <cell r="K3">
            <v>9.41</v>
          </cell>
          <cell r="L3">
            <v>0.4</v>
          </cell>
          <cell r="M3">
            <v>0.39</v>
          </cell>
          <cell r="N3">
            <v>0.28000000000000003</v>
          </cell>
          <cell r="O3">
            <v>0.06</v>
          </cell>
          <cell r="P3">
            <v>0.12</v>
          </cell>
          <cell r="Q3">
            <v>0.01</v>
          </cell>
          <cell r="S3">
            <v>10.67</v>
          </cell>
          <cell r="T3">
            <v>80345.100000000006</v>
          </cell>
          <cell r="U3">
            <v>166.94922199999999</v>
          </cell>
          <cell r="W3">
            <v>1.01</v>
          </cell>
          <cell r="X3">
            <v>3.56</v>
          </cell>
          <cell r="Y3">
            <v>2.44</v>
          </cell>
          <cell r="Z3">
            <v>0.94</v>
          </cell>
          <cell r="AA3">
            <v>0.18</v>
          </cell>
          <cell r="AB3">
            <v>0.03</v>
          </cell>
          <cell r="AD3">
            <v>4.5999999999999996</v>
          </cell>
          <cell r="AE3">
            <v>34638</v>
          </cell>
          <cell r="AF3">
            <v>71.97435999999999</v>
          </cell>
          <cell r="AH3">
            <v>15.27</v>
          </cell>
          <cell r="AI3">
            <v>3.0540000000000003</v>
          </cell>
          <cell r="AJ3">
            <v>18.323999999999998</v>
          </cell>
          <cell r="AK3">
            <v>137979.71999999997</v>
          </cell>
          <cell r="AL3">
            <v>1655756.6399999997</v>
          </cell>
          <cell r="AM3">
            <v>25906961.843423992</v>
          </cell>
          <cell r="AO3">
            <v>1</v>
          </cell>
          <cell r="AQ3">
            <v>0</v>
          </cell>
          <cell r="AR3">
            <v>8742611.9704084918</v>
          </cell>
          <cell r="AT3">
            <v>964141.20000000007</v>
          </cell>
          <cell r="AU3">
            <v>990173.01240000001</v>
          </cell>
          <cell r="AV3">
            <v>1016907.6837348</v>
          </cell>
          <cell r="AW3">
            <v>1042330.3758281699</v>
          </cell>
          <cell r="AX3">
            <v>1068388.6352238741</v>
          </cell>
          <cell r="AY3">
            <v>1095098.3511044709</v>
          </cell>
          <cell r="AZ3">
            <v>1122475.8098820825</v>
          </cell>
          <cell r="BA3">
            <v>1150537.7051291345</v>
          </cell>
          <cell r="BB3">
            <v>1179301.1477573628</v>
          </cell>
          <cell r="BC3">
            <v>1208783.6764512968</v>
          </cell>
          <cell r="BE3">
            <v>3769073.5767459283</v>
          </cell>
          <cell r="BG3">
            <v>415656</v>
          </cell>
          <cell r="BH3">
            <v>426878.71199999994</v>
          </cell>
          <cell r="BI3">
            <v>438404.43722399988</v>
          </cell>
          <cell r="BJ3">
            <v>449364.54815459985</v>
          </cell>
          <cell r="BK3">
            <v>460598.66185846482</v>
          </cell>
          <cell r="BL3">
            <v>472113.62840492639</v>
          </cell>
          <cell r="BM3">
            <v>483916.46911504952</v>
          </cell>
          <cell r="BN3">
            <v>496014.38084292569</v>
          </cell>
          <cell r="BO3">
            <v>508414.7403639988</v>
          </cell>
          <cell r="BP3">
            <v>521125.10887309874</v>
          </cell>
        </row>
        <row r="4">
          <cell r="E4" t="str">
            <v>E.L.L. Kinnisvara AS / Smuuli Kinnisvara OÜJ.Smuuli tee 1, TallinnStat üüripind</v>
          </cell>
          <cell r="F4">
            <v>4710</v>
          </cell>
          <cell r="G4">
            <v>100</v>
          </cell>
          <cell r="H4">
            <v>4810</v>
          </cell>
          <cell r="I4">
            <v>0</v>
          </cell>
          <cell r="K4">
            <v>9.41</v>
          </cell>
          <cell r="L4">
            <v>0.4</v>
          </cell>
          <cell r="M4">
            <v>0.39</v>
          </cell>
          <cell r="N4">
            <v>0.28000000000000003</v>
          </cell>
          <cell r="O4">
            <v>0.06</v>
          </cell>
          <cell r="P4">
            <v>0.12</v>
          </cell>
          <cell r="Q4">
            <v>0.01</v>
          </cell>
          <cell r="S4">
            <v>10.67</v>
          </cell>
          <cell r="T4">
            <v>51322.7</v>
          </cell>
          <cell r="U4">
            <v>166.94922199999999</v>
          </cell>
          <cell r="W4">
            <v>1.01</v>
          </cell>
          <cell r="X4">
            <v>3.56</v>
          </cell>
          <cell r="Y4">
            <v>2.44</v>
          </cell>
          <cell r="Z4">
            <v>0.94</v>
          </cell>
          <cell r="AA4">
            <v>0.18</v>
          </cell>
          <cell r="AB4">
            <v>0.03</v>
          </cell>
          <cell r="AD4">
            <v>4.5999999999999996</v>
          </cell>
          <cell r="AE4">
            <v>22126</v>
          </cell>
          <cell r="AF4">
            <v>71.97435999999999</v>
          </cell>
          <cell r="AH4">
            <v>15.27</v>
          </cell>
          <cell r="AI4">
            <v>3.0540000000000003</v>
          </cell>
          <cell r="AJ4">
            <v>18.323999999999998</v>
          </cell>
          <cell r="AK4">
            <v>88138.439999999988</v>
          </cell>
          <cell r="AL4">
            <v>1057661.2799999998</v>
          </cell>
          <cell r="AM4">
            <v>16548802.983647997</v>
          </cell>
          <cell r="AO4">
            <v>1</v>
          </cell>
          <cell r="AQ4">
            <v>0</v>
          </cell>
          <cell r="AR4">
            <v>5584590.1165557541</v>
          </cell>
          <cell r="AT4">
            <v>615872.39999999991</v>
          </cell>
          <cell r="AU4">
            <v>632500.95479999983</v>
          </cell>
          <cell r="AV4">
            <v>649578.48057959974</v>
          </cell>
          <cell r="AW4">
            <v>665817.94259408966</v>
          </cell>
          <cell r="AX4">
            <v>682463.3911589419</v>
          </cell>
          <cell r="AY4">
            <v>699524.97593791538</v>
          </cell>
          <cell r="AZ4">
            <v>717013.10033636319</v>
          </cell>
          <cell r="BA4">
            <v>734938.42784477223</v>
          </cell>
          <cell r="BB4">
            <v>753311.88854089146</v>
          </cell>
          <cell r="BC4">
            <v>772144.68575441372</v>
          </cell>
          <cell r="BE4">
            <v>2407602.1121046366</v>
          </cell>
          <cell r="BG4">
            <v>265512</v>
          </cell>
          <cell r="BH4">
            <v>272680.82399999996</v>
          </cell>
          <cell r="BI4">
            <v>280043.20624799991</v>
          </cell>
          <cell r="BJ4">
            <v>287044.2864041999</v>
          </cell>
          <cell r="BK4">
            <v>294220.39356430486</v>
          </cell>
          <cell r="BL4">
            <v>301575.90340341243</v>
          </cell>
          <cell r="BM4">
            <v>309115.30098849774</v>
          </cell>
          <cell r="BN4">
            <v>316843.18351321016</v>
          </cell>
          <cell r="BO4">
            <v>324764.26310104039</v>
          </cell>
          <cell r="BP4">
            <v>332883.36967856635</v>
          </cell>
        </row>
        <row r="5">
          <cell r="E5" t="str">
            <v>E.L.L. Kinnisvara AS / Smuuli Kinnisvara OÜJ.Smuuli tee 1, TallinnKoondpakkumine</v>
          </cell>
          <cell r="F5">
            <v>12140</v>
          </cell>
          <cell r="G5">
            <v>200</v>
          </cell>
          <cell r="H5">
            <v>12340</v>
          </cell>
          <cell r="I5">
            <v>0</v>
          </cell>
          <cell r="K5">
            <v>9.41</v>
          </cell>
          <cell r="L5">
            <v>0.4</v>
          </cell>
          <cell r="M5">
            <v>0.39</v>
          </cell>
          <cell r="N5">
            <v>0.28000000000000003</v>
          </cell>
          <cell r="O5">
            <v>0.06</v>
          </cell>
          <cell r="P5">
            <v>0.12</v>
          </cell>
          <cell r="Q5">
            <v>0.01</v>
          </cell>
          <cell r="S5">
            <v>10.67</v>
          </cell>
          <cell r="T5">
            <v>131667.79999999999</v>
          </cell>
          <cell r="U5">
            <v>166.94922199999999</v>
          </cell>
          <cell r="W5">
            <v>1.01</v>
          </cell>
          <cell r="X5">
            <v>3.56</v>
          </cell>
          <cell r="Y5">
            <v>2.44</v>
          </cell>
          <cell r="Z5">
            <v>0.94</v>
          </cell>
          <cell r="AA5">
            <v>0.18</v>
          </cell>
          <cell r="AB5">
            <v>0.03</v>
          </cell>
          <cell r="AD5">
            <v>4.5999999999999996</v>
          </cell>
          <cell r="AE5">
            <v>56763.999999999993</v>
          </cell>
          <cell r="AF5">
            <v>71.97435999999999</v>
          </cell>
          <cell r="AH5">
            <v>15.27</v>
          </cell>
          <cell r="AI5">
            <v>3.0540000000000003</v>
          </cell>
          <cell r="AJ5">
            <v>18.323999999999998</v>
          </cell>
          <cell r="AK5">
            <v>226118.15999999997</v>
          </cell>
          <cell r="AL5">
            <v>2713417.92</v>
          </cell>
          <cell r="AM5">
            <v>42455764.827071995</v>
          </cell>
          <cell r="AO5">
            <v>1</v>
          </cell>
          <cell r="AQ5">
            <v>0</v>
          </cell>
          <cell r="AR5">
            <v>14327202.086964246</v>
          </cell>
          <cell r="AT5">
            <v>1580013.5999999999</v>
          </cell>
          <cell r="AU5">
            <v>1622673.9671999996</v>
          </cell>
          <cell r="AV5">
            <v>1666486.1643143995</v>
          </cell>
          <cell r="AW5">
            <v>1708148.3184222593</v>
          </cell>
          <cell r="AX5">
            <v>1750852.0263828156</v>
          </cell>
          <cell r="AY5">
            <v>1794623.3270423857</v>
          </cell>
          <cell r="AZ5">
            <v>1839488.9102184451</v>
          </cell>
          <cell r="BA5">
            <v>1885476.1329739061</v>
          </cell>
          <cell r="BB5">
            <v>1932613.0362982536</v>
          </cell>
          <cell r="BC5">
            <v>1980928.3622057098</v>
          </cell>
          <cell r="BE5">
            <v>6176675.6888505649</v>
          </cell>
          <cell r="BG5">
            <v>681167.99999999988</v>
          </cell>
          <cell r="BH5">
            <v>699559.53599999985</v>
          </cell>
          <cell r="BI5">
            <v>718447.64347199979</v>
          </cell>
          <cell r="BJ5">
            <v>736408.83455879975</v>
          </cell>
          <cell r="BK5">
            <v>754819.05542276963</v>
          </cell>
          <cell r="BL5">
            <v>773689.53180833883</v>
          </cell>
          <cell r="BM5">
            <v>793031.77010354726</v>
          </cell>
          <cell r="BN5">
            <v>812857.5643561359</v>
          </cell>
          <cell r="BO5">
            <v>833179.00346503919</v>
          </cell>
          <cell r="BP5">
            <v>854008.47855166509</v>
          </cell>
        </row>
        <row r="6">
          <cell r="E6" t="str">
            <v xml:space="preserve">E.L.L. Kinnisvara AS / Rannamõisa Kinnisvara OÜRannamõisa 4a, TallinnMTA üüripind </v>
          </cell>
          <cell r="F6">
            <v>7430</v>
          </cell>
          <cell r="G6">
            <v>100</v>
          </cell>
          <cell r="H6">
            <v>7530</v>
          </cell>
          <cell r="I6">
            <v>0</v>
          </cell>
          <cell r="K6">
            <v>9.59</v>
          </cell>
          <cell r="L6">
            <v>0.4</v>
          </cell>
          <cell r="M6">
            <v>0.39</v>
          </cell>
          <cell r="N6">
            <v>0.28000000000000003</v>
          </cell>
          <cell r="O6">
            <v>0.06</v>
          </cell>
          <cell r="P6">
            <v>0.12</v>
          </cell>
          <cell r="Q6">
            <v>0.01</v>
          </cell>
          <cell r="S6">
            <v>10.85</v>
          </cell>
          <cell r="T6">
            <v>81700.5</v>
          </cell>
          <cell r="U6">
            <v>169.76560999999998</v>
          </cell>
          <cell r="W6">
            <v>1.01</v>
          </cell>
          <cell r="X6">
            <v>3.56</v>
          </cell>
          <cell r="Y6">
            <v>2.44</v>
          </cell>
          <cell r="Z6">
            <v>0.91</v>
          </cell>
          <cell r="AA6">
            <v>0.21</v>
          </cell>
          <cell r="AB6">
            <v>0.03</v>
          </cell>
          <cell r="AD6">
            <v>4.5999999999999996</v>
          </cell>
          <cell r="AE6">
            <v>34638</v>
          </cell>
          <cell r="AF6">
            <v>71.97435999999999</v>
          </cell>
          <cell r="AH6">
            <v>15.45</v>
          </cell>
          <cell r="AI6">
            <v>3.09</v>
          </cell>
          <cell r="AJ6">
            <v>18.54</v>
          </cell>
          <cell r="AK6">
            <v>139606.19999999998</v>
          </cell>
          <cell r="AL6">
            <v>1675274.4</v>
          </cell>
          <cell r="AM6">
            <v>26212348.427039996</v>
          </cell>
          <cell r="AO6">
            <v>1</v>
          </cell>
          <cell r="AQ6">
            <v>0</v>
          </cell>
          <cell r="AR6">
            <v>8890097.4581941999</v>
          </cell>
          <cell r="AT6">
            <v>980406</v>
          </cell>
          <cell r="AU6">
            <v>1006876.9619999999</v>
          </cell>
          <cell r="AV6">
            <v>1034062.6399739998</v>
          </cell>
          <cell r="AW6">
            <v>1059914.2059733497</v>
          </cell>
          <cell r="AX6">
            <v>1086412.0611226833</v>
          </cell>
          <cell r="AY6">
            <v>1113572.3626507504</v>
          </cell>
          <cell r="AZ6">
            <v>1141411.6717170191</v>
          </cell>
          <cell r="BA6">
            <v>1169946.9635099445</v>
          </cell>
          <cell r="BB6">
            <v>1199195.6375976929</v>
          </cell>
          <cell r="BC6">
            <v>1229175.5285376352</v>
          </cell>
          <cell r="BE6">
            <v>3769073.5767459283</v>
          </cell>
          <cell r="BG6">
            <v>415656</v>
          </cell>
          <cell r="BH6">
            <v>426878.71199999994</v>
          </cell>
          <cell r="BI6">
            <v>438404.43722399988</v>
          </cell>
          <cell r="BJ6">
            <v>449364.54815459985</v>
          </cell>
          <cell r="BK6">
            <v>460598.66185846482</v>
          </cell>
          <cell r="BL6">
            <v>472113.62840492639</v>
          </cell>
          <cell r="BM6">
            <v>483916.46911504952</v>
          </cell>
          <cell r="BN6">
            <v>496014.38084292569</v>
          </cell>
          <cell r="BO6">
            <v>508414.7403639988</v>
          </cell>
          <cell r="BP6">
            <v>521125.10887309874</v>
          </cell>
        </row>
        <row r="7">
          <cell r="E7" t="str">
            <v>E.L.L. Kinnisvara AS / Rannamõisa Kinnisvara OÜRannamõisa 4a, TallinnStat üüripind</v>
          </cell>
          <cell r="F7">
            <v>4710</v>
          </cell>
          <cell r="G7">
            <v>100</v>
          </cell>
          <cell r="H7">
            <v>4810</v>
          </cell>
          <cell r="I7">
            <v>0</v>
          </cell>
          <cell r="K7">
            <v>9.59</v>
          </cell>
          <cell r="L7">
            <v>0.4</v>
          </cell>
          <cell r="M7">
            <v>0.39</v>
          </cell>
          <cell r="N7">
            <v>0.28000000000000003</v>
          </cell>
          <cell r="O7">
            <v>0.06</v>
          </cell>
          <cell r="P7">
            <v>0.12</v>
          </cell>
          <cell r="Q7">
            <v>0.01</v>
          </cell>
          <cell r="S7">
            <v>10.85</v>
          </cell>
          <cell r="T7">
            <v>52188.5</v>
          </cell>
          <cell r="U7">
            <v>169.76560999999998</v>
          </cell>
          <cell r="W7">
            <v>1.01</v>
          </cell>
          <cell r="X7">
            <v>3.56</v>
          </cell>
          <cell r="Y7">
            <v>2.44</v>
          </cell>
          <cell r="Z7">
            <v>0.91</v>
          </cell>
          <cell r="AA7">
            <v>0.21</v>
          </cell>
          <cell r="AB7">
            <v>0.03</v>
          </cell>
          <cell r="AD7">
            <v>4.5999999999999996</v>
          </cell>
          <cell r="AE7">
            <v>22126</v>
          </cell>
          <cell r="AF7">
            <v>71.97435999999999</v>
          </cell>
          <cell r="AH7">
            <v>15.45</v>
          </cell>
          <cell r="AI7">
            <v>3.09</v>
          </cell>
          <cell r="AJ7">
            <v>18.54</v>
          </cell>
          <cell r="AK7">
            <v>89177.4</v>
          </cell>
          <cell r="AL7">
            <v>1070128.7999999998</v>
          </cell>
          <cell r="AM7">
            <v>16743877.282079997</v>
          </cell>
          <cell r="AO7">
            <v>1</v>
          </cell>
          <cell r="AQ7">
            <v>0</v>
          </cell>
          <cell r="AR7">
            <v>5678800.6339859385</v>
          </cell>
          <cell r="AT7">
            <v>626262</v>
          </cell>
          <cell r="AU7">
            <v>643171.07399999991</v>
          </cell>
          <cell r="AV7">
            <v>660536.69299799984</v>
          </cell>
          <cell r="AW7">
            <v>677050.11032294983</v>
          </cell>
          <cell r="AX7">
            <v>693976.36308102356</v>
          </cell>
          <cell r="AY7">
            <v>711325.77215804905</v>
          </cell>
          <cell r="AZ7">
            <v>729108.91646200023</v>
          </cell>
          <cell r="BA7">
            <v>747336.63937355019</v>
          </cell>
          <cell r="BB7">
            <v>766020.05535788892</v>
          </cell>
          <cell r="BC7">
            <v>785170.55674183613</v>
          </cell>
          <cell r="BE7">
            <v>2407602.1121046366</v>
          </cell>
          <cell r="BG7">
            <v>265512</v>
          </cell>
          <cell r="BH7">
            <v>272680.82399999996</v>
          </cell>
          <cell r="BI7">
            <v>280043.20624799991</v>
          </cell>
          <cell r="BJ7">
            <v>287044.2864041999</v>
          </cell>
          <cell r="BK7">
            <v>294220.39356430486</v>
          </cell>
          <cell r="BL7">
            <v>301575.90340341243</v>
          </cell>
          <cell r="BM7">
            <v>309115.30098849774</v>
          </cell>
          <cell r="BN7">
            <v>316843.18351321016</v>
          </cell>
          <cell r="BO7">
            <v>324764.26310104039</v>
          </cell>
          <cell r="BP7">
            <v>332883.36967856635</v>
          </cell>
        </row>
        <row r="8">
          <cell r="E8" t="str">
            <v>E.L.L. Kinnisvara AS / Rannamõisa Kinnisvara OÜRannamõisa 4a, TallinnKoondpakkumine</v>
          </cell>
          <cell r="F8">
            <v>12140</v>
          </cell>
          <cell r="G8">
            <v>200</v>
          </cell>
          <cell r="H8">
            <v>12340</v>
          </cell>
          <cell r="I8">
            <v>0</v>
          </cell>
          <cell r="K8">
            <v>9.59</v>
          </cell>
          <cell r="L8">
            <v>0.4</v>
          </cell>
          <cell r="M8">
            <v>0.39</v>
          </cell>
          <cell r="N8">
            <v>0.28000000000000003</v>
          </cell>
          <cell r="O8">
            <v>0.06</v>
          </cell>
          <cell r="P8">
            <v>0.12</v>
          </cell>
          <cell r="Q8">
            <v>0.01</v>
          </cell>
          <cell r="S8">
            <v>10.85</v>
          </cell>
          <cell r="T8">
            <v>133889</v>
          </cell>
          <cell r="U8">
            <v>169.76560999999998</v>
          </cell>
          <cell r="W8">
            <v>1.01</v>
          </cell>
          <cell r="X8">
            <v>3.56</v>
          </cell>
          <cell r="Y8">
            <v>2.44</v>
          </cell>
          <cell r="Z8">
            <v>0.91</v>
          </cell>
          <cell r="AA8">
            <v>0.21</v>
          </cell>
          <cell r="AB8">
            <v>0.03</v>
          </cell>
          <cell r="AD8">
            <v>4.5999999999999996</v>
          </cell>
          <cell r="AE8">
            <v>56763.999999999993</v>
          </cell>
          <cell r="AF8">
            <v>71.97435999999999</v>
          </cell>
          <cell r="AH8">
            <v>15.45</v>
          </cell>
          <cell r="AI8">
            <v>3.09</v>
          </cell>
          <cell r="AJ8">
            <v>18.54</v>
          </cell>
          <cell r="AK8">
            <v>228783.59999999998</v>
          </cell>
          <cell r="AL8">
            <v>2745403.1999999997</v>
          </cell>
          <cell r="AM8">
            <v>42956225.70911999</v>
          </cell>
          <cell r="AO8">
            <v>1</v>
          </cell>
          <cell r="AQ8">
            <v>0</v>
          </cell>
          <cell r="AR8">
            <v>14568898.09218014</v>
          </cell>
          <cell r="AT8">
            <v>1606668</v>
          </cell>
          <cell r="AU8">
            <v>1650048.0359999998</v>
          </cell>
          <cell r="AV8">
            <v>1694599.3329719997</v>
          </cell>
          <cell r="AW8">
            <v>1736964.3162962995</v>
          </cell>
          <cell r="AX8">
            <v>1780388.4242037067</v>
          </cell>
          <cell r="AY8">
            <v>1824898.1348087993</v>
          </cell>
          <cell r="AZ8">
            <v>1870520.588179019</v>
          </cell>
          <cell r="BA8">
            <v>1917283.6028834945</v>
          </cell>
          <cell r="BB8">
            <v>1965215.6929555817</v>
          </cell>
          <cell r="BC8">
            <v>2014346.085279471</v>
          </cell>
          <cell r="BE8">
            <v>6176675.6888505649</v>
          </cell>
          <cell r="BG8">
            <v>681167.99999999988</v>
          </cell>
          <cell r="BH8">
            <v>699559.53599999985</v>
          </cell>
          <cell r="BI8">
            <v>718447.64347199979</v>
          </cell>
          <cell r="BJ8">
            <v>736408.83455879975</v>
          </cell>
          <cell r="BK8">
            <v>754819.05542276963</v>
          </cell>
          <cell r="BL8">
            <v>773689.53180833883</v>
          </cell>
          <cell r="BM8">
            <v>793031.77010354726</v>
          </cell>
          <cell r="BN8">
            <v>812857.5643561359</v>
          </cell>
          <cell r="BO8">
            <v>833179.00346503919</v>
          </cell>
          <cell r="BP8">
            <v>854008.47855166509</v>
          </cell>
        </row>
        <row r="9">
          <cell r="E9" t="str">
            <v xml:space="preserve">E.L.L. Kinnisvara AS / AS JärvevanaValukoja 24, TallinnMTA üüripind </v>
          </cell>
          <cell r="F9">
            <v>7430</v>
          </cell>
          <cell r="G9">
            <v>100</v>
          </cell>
          <cell r="H9">
            <v>7530</v>
          </cell>
          <cell r="I9">
            <v>0</v>
          </cell>
          <cell r="K9">
            <v>8.59</v>
          </cell>
          <cell r="L9">
            <v>0.4</v>
          </cell>
          <cell r="M9">
            <v>0.39</v>
          </cell>
          <cell r="N9">
            <v>0.28000000000000003</v>
          </cell>
          <cell r="O9">
            <v>0.06</v>
          </cell>
          <cell r="P9">
            <v>0.12</v>
          </cell>
          <cell r="Q9">
            <v>0.01</v>
          </cell>
          <cell r="S9">
            <v>9.85</v>
          </cell>
          <cell r="T9">
            <v>74170.5</v>
          </cell>
          <cell r="U9">
            <v>154.11900999999997</v>
          </cell>
          <cell r="W9">
            <v>1.01</v>
          </cell>
          <cell r="X9">
            <v>3.56</v>
          </cell>
          <cell r="Y9">
            <v>2.44</v>
          </cell>
          <cell r="Z9">
            <v>0.91</v>
          </cell>
          <cell r="AA9">
            <v>0.21</v>
          </cell>
          <cell r="AB9">
            <v>0.03</v>
          </cell>
          <cell r="AD9">
            <v>4.5999999999999996</v>
          </cell>
          <cell r="AE9">
            <v>34638</v>
          </cell>
          <cell r="AF9">
            <v>71.97435999999999</v>
          </cell>
          <cell r="AH9">
            <v>14.45</v>
          </cell>
          <cell r="AI9">
            <v>2.89</v>
          </cell>
          <cell r="AJ9">
            <v>17.34</v>
          </cell>
          <cell r="AK9">
            <v>130570.2</v>
          </cell>
          <cell r="AL9">
            <v>1566842.4</v>
          </cell>
          <cell r="AM9">
            <v>24515756.295839999</v>
          </cell>
          <cell r="AO9">
            <v>1</v>
          </cell>
          <cell r="AQ9">
            <v>0</v>
          </cell>
          <cell r="AR9">
            <v>8070733.6371624786</v>
          </cell>
          <cell r="AT9">
            <v>890046</v>
          </cell>
          <cell r="AU9">
            <v>914077.24199999997</v>
          </cell>
          <cell r="AV9">
            <v>938757.32753399992</v>
          </cell>
          <cell r="AW9">
            <v>962226.26072234986</v>
          </cell>
          <cell r="AX9">
            <v>986281.91724040848</v>
          </cell>
          <cell r="AY9">
            <v>1010938.9651714186</v>
          </cell>
          <cell r="AZ9">
            <v>1036212.439300704</v>
          </cell>
          <cell r="BA9">
            <v>1062117.7502832215</v>
          </cell>
          <cell r="BB9">
            <v>1088670.694040302</v>
          </cell>
          <cell r="BC9">
            <v>1115887.4613913095</v>
          </cell>
          <cell r="BE9">
            <v>3769073.5767459283</v>
          </cell>
          <cell r="BG9">
            <v>415656</v>
          </cell>
          <cell r="BH9">
            <v>426878.71199999994</v>
          </cell>
          <cell r="BI9">
            <v>438404.43722399988</v>
          </cell>
          <cell r="BJ9">
            <v>449364.54815459985</v>
          </cell>
          <cell r="BK9">
            <v>460598.66185846482</v>
          </cell>
          <cell r="BL9">
            <v>472113.62840492639</v>
          </cell>
          <cell r="BM9">
            <v>483916.46911504952</v>
          </cell>
          <cell r="BN9">
            <v>496014.38084292569</v>
          </cell>
          <cell r="BO9">
            <v>508414.7403639988</v>
          </cell>
          <cell r="BP9">
            <v>521125.10887309874</v>
          </cell>
        </row>
        <row r="10">
          <cell r="E10" t="str">
            <v>E.L.L. Kinnisvara AS / AS JärvevanaValukoja 24, TallinnStat üüripind</v>
          </cell>
          <cell r="F10">
            <v>4710</v>
          </cell>
          <cell r="G10">
            <v>100</v>
          </cell>
          <cell r="H10">
            <v>4810</v>
          </cell>
          <cell r="I10">
            <v>0</v>
          </cell>
          <cell r="K10">
            <v>8.59</v>
          </cell>
          <cell r="L10">
            <v>0.4</v>
          </cell>
          <cell r="M10">
            <v>0.39</v>
          </cell>
          <cell r="N10">
            <v>0.28000000000000003</v>
          </cell>
          <cell r="O10">
            <v>0.06</v>
          </cell>
          <cell r="P10">
            <v>0.12</v>
          </cell>
          <cell r="Q10">
            <v>0.01</v>
          </cell>
          <cell r="S10">
            <v>9.85</v>
          </cell>
          <cell r="T10">
            <v>47378.5</v>
          </cell>
          <cell r="U10">
            <v>154.11900999999997</v>
          </cell>
          <cell r="W10">
            <v>1.01</v>
          </cell>
          <cell r="X10">
            <v>3.56</v>
          </cell>
          <cell r="Y10">
            <v>2.44</v>
          </cell>
          <cell r="Z10">
            <v>0.91</v>
          </cell>
          <cell r="AA10">
            <v>0.21</v>
          </cell>
          <cell r="AB10">
            <v>0.03</v>
          </cell>
          <cell r="AD10">
            <v>4.5999999999999996</v>
          </cell>
          <cell r="AE10">
            <v>22126</v>
          </cell>
          <cell r="AF10">
            <v>71.97435999999999</v>
          </cell>
          <cell r="AH10">
            <v>14.45</v>
          </cell>
          <cell r="AI10">
            <v>2.89</v>
          </cell>
          <cell r="AJ10">
            <v>17.34</v>
          </cell>
          <cell r="AK10">
            <v>83405.399999999994</v>
          </cell>
          <cell r="AL10">
            <v>1000864.7999999999</v>
          </cell>
          <cell r="AM10">
            <v>15660131.179679999</v>
          </cell>
          <cell r="AO10">
            <v>1</v>
          </cell>
          <cell r="AQ10">
            <v>0</v>
          </cell>
          <cell r="AR10">
            <v>5155408.8704849305</v>
          </cell>
          <cell r="AT10">
            <v>568542</v>
          </cell>
          <cell r="AU10">
            <v>583892.63399999996</v>
          </cell>
          <cell r="AV10">
            <v>599657.73511799995</v>
          </cell>
          <cell r="AW10">
            <v>614649.17849594995</v>
          </cell>
          <cell r="AX10">
            <v>630015.40795834863</v>
          </cell>
          <cell r="AY10">
            <v>645765.79315730731</v>
          </cell>
          <cell r="AZ10">
            <v>661909.93798623991</v>
          </cell>
          <cell r="BA10">
            <v>678457.68643589586</v>
          </cell>
          <cell r="BB10">
            <v>695419.12859679316</v>
          </cell>
          <cell r="BC10">
            <v>712804.60681171296</v>
          </cell>
          <cell r="BE10">
            <v>2407602.1121046366</v>
          </cell>
          <cell r="BG10">
            <v>265512</v>
          </cell>
          <cell r="BH10">
            <v>272680.82399999996</v>
          </cell>
          <cell r="BI10">
            <v>280043.20624799991</v>
          </cell>
          <cell r="BJ10">
            <v>287044.2864041999</v>
          </cell>
          <cell r="BK10">
            <v>294220.39356430486</v>
          </cell>
          <cell r="BL10">
            <v>301575.90340341243</v>
          </cell>
          <cell r="BM10">
            <v>309115.30098849774</v>
          </cell>
          <cell r="BN10">
            <v>316843.18351321016</v>
          </cell>
          <cell r="BO10">
            <v>324764.26310104039</v>
          </cell>
          <cell r="BP10">
            <v>332883.36967856635</v>
          </cell>
        </row>
        <row r="11">
          <cell r="E11" t="str">
            <v>E.L.L. Kinnisvara AS / AS JärvevanaValukoja 24, TallinnKoondpakkumine</v>
          </cell>
          <cell r="F11">
            <v>12140</v>
          </cell>
          <cell r="G11">
            <v>200</v>
          </cell>
          <cell r="H11">
            <v>12340</v>
          </cell>
          <cell r="I11">
            <v>0</v>
          </cell>
          <cell r="K11">
            <v>8.59</v>
          </cell>
          <cell r="L11">
            <v>0.4</v>
          </cell>
          <cell r="M11">
            <v>0.39</v>
          </cell>
          <cell r="N11">
            <v>0.28000000000000003</v>
          </cell>
          <cell r="O11">
            <v>0.06</v>
          </cell>
          <cell r="P11">
            <v>0.12</v>
          </cell>
          <cell r="Q11">
            <v>0.01</v>
          </cell>
          <cell r="S11">
            <v>9.85</v>
          </cell>
          <cell r="T11">
            <v>121549</v>
          </cell>
          <cell r="U11">
            <v>154.11900999999997</v>
          </cell>
          <cell r="W11">
            <v>1.01</v>
          </cell>
          <cell r="X11">
            <v>3.56</v>
          </cell>
          <cell r="Y11">
            <v>2.44</v>
          </cell>
          <cell r="Z11">
            <v>0.91</v>
          </cell>
          <cell r="AA11">
            <v>0.21</v>
          </cell>
          <cell r="AB11">
            <v>0.03</v>
          </cell>
          <cell r="AD11">
            <v>4.5999999999999996</v>
          </cell>
          <cell r="AE11">
            <v>56763.999999999993</v>
          </cell>
          <cell r="AF11">
            <v>71.97435999999999</v>
          </cell>
          <cell r="AH11">
            <v>14.45</v>
          </cell>
          <cell r="AI11">
            <v>2.89</v>
          </cell>
          <cell r="AJ11">
            <v>17.34</v>
          </cell>
          <cell r="AK11">
            <v>213975.6</v>
          </cell>
          <cell r="AL11">
            <v>2567707.2000000002</v>
          </cell>
          <cell r="AM11">
            <v>40175887.47552</v>
          </cell>
          <cell r="AO11">
            <v>1</v>
          </cell>
          <cell r="AQ11">
            <v>0</v>
          </cell>
          <cell r="AR11">
            <v>13226142.507647406</v>
          </cell>
          <cell r="AT11">
            <v>1458588</v>
          </cell>
          <cell r="AU11">
            <v>1497969.8759999999</v>
          </cell>
          <cell r="AV11">
            <v>1538415.0626519998</v>
          </cell>
          <cell r="AW11">
            <v>1576875.4392182997</v>
          </cell>
          <cell r="AX11">
            <v>1616297.325198757</v>
          </cell>
          <cell r="AY11">
            <v>1656704.7583287258</v>
          </cell>
          <cell r="AZ11">
            <v>1698122.3772869438</v>
          </cell>
          <cell r="BA11">
            <v>1740575.4367191172</v>
          </cell>
          <cell r="BB11">
            <v>1784089.8226370949</v>
          </cell>
          <cell r="BC11">
            <v>1828692.068203022</v>
          </cell>
          <cell r="BE11">
            <v>6176675.6888505649</v>
          </cell>
          <cell r="BG11">
            <v>681167.99999999988</v>
          </cell>
          <cell r="BH11">
            <v>699559.53599999985</v>
          </cell>
          <cell r="BI11">
            <v>718447.64347199979</v>
          </cell>
          <cell r="BJ11">
            <v>736408.83455879975</v>
          </cell>
          <cell r="BK11">
            <v>754819.05542276963</v>
          </cell>
          <cell r="BL11">
            <v>773689.53180833883</v>
          </cell>
          <cell r="BM11">
            <v>793031.77010354726</v>
          </cell>
          <cell r="BN11">
            <v>812857.5643561359</v>
          </cell>
          <cell r="BO11">
            <v>833179.00346503919</v>
          </cell>
          <cell r="BP11">
            <v>854008.47855166509</v>
          </cell>
        </row>
        <row r="12">
          <cell r="E12" t="str">
            <v>AS YIT Ehitus / Ühiselamu Projekt OÜPärnu mnt 156/Vaari 1, TallinnKoondpakkumine</v>
          </cell>
          <cell r="F12">
            <v>12388</v>
          </cell>
          <cell r="G12">
            <v>0</v>
          </cell>
          <cell r="H12">
            <v>12388</v>
          </cell>
          <cell r="I12">
            <v>12.782329707412474</v>
          </cell>
          <cell r="K12">
            <v>11.491953523449185</v>
          </cell>
          <cell r="L12">
            <v>0.15722265540117342</v>
          </cell>
          <cell r="M12">
            <v>0.57648306980430253</v>
          </cell>
          <cell r="N12">
            <v>0.13165799598634848</v>
          </cell>
          <cell r="O12">
            <v>0.25564659414824947</v>
          </cell>
          <cell r="P12">
            <v>0.12462771464727161</v>
          </cell>
          <cell r="Q12">
            <v>1.5338795648894968E-2</v>
          </cell>
          <cell r="R12">
            <v>8.1813926582441354E-4</v>
          </cell>
          <cell r="S12">
            <v>12.753748488351249</v>
          </cell>
          <cell r="T12">
            <v>157993.43627369526</v>
          </cell>
          <cell r="U12">
            <v>199.55280109783664</v>
          </cell>
          <cell r="W12">
            <v>0.76566154947400722</v>
          </cell>
          <cell r="X12">
            <v>3.5151406695384302</v>
          </cell>
          <cell r="Y12">
            <v>2.5564659414824948</v>
          </cell>
          <cell r="Z12">
            <v>0.76693978244474836</v>
          </cell>
          <cell r="AA12">
            <v>0.19173494561118709</v>
          </cell>
          <cell r="AB12">
            <v>7.6693978244474839E-3</v>
          </cell>
          <cell r="AC12">
            <v>0</v>
          </cell>
          <cell r="AD12">
            <v>4.288471616836885</v>
          </cell>
          <cell r="AE12">
            <v>53125.586389375334</v>
          </cell>
          <cell r="AF12">
            <v>67.100000000000009</v>
          </cell>
          <cell r="AH12">
            <v>17.042220105188136</v>
          </cell>
          <cell r="AI12">
            <v>3.4084440210376274</v>
          </cell>
          <cell r="AJ12">
            <v>20.450664126225764</v>
          </cell>
          <cell r="AK12">
            <v>253342.82719568477</v>
          </cell>
          <cell r="AL12">
            <v>3040113.9263482173</v>
          </cell>
          <cell r="AM12">
            <v>47567446.560000017</v>
          </cell>
          <cell r="AO12">
            <v>1</v>
          </cell>
          <cell r="AQ12">
            <v>0</v>
          </cell>
          <cell r="AR12">
            <v>17191780.297894701</v>
          </cell>
          <cell r="AT12">
            <v>1895921.2352843431</v>
          </cell>
          <cell r="AU12">
            <v>1947111.1086370202</v>
          </cell>
          <cell r="AV12">
            <v>1999683.1085702197</v>
          </cell>
          <cell r="AW12">
            <v>2049675.186284475</v>
          </cell>
          <cell r="AX12">
            <v>2100917.0659415866</v>
          </cell>
          <cell r="AY12">
            <v>2153439.9925901261</v>
          </cell>
          <cell r="AZ12">
            <v>2207275.9924048791</v>
          </cell>
          <cell r="BA12">
            <v>2262457.8922150009</v>
          </cell>
          <cell r="BB12">
            <v>2319019.3395203757</v>
          </cell>
          <cell r="BC12">
            <v>2376994.823008385</v>
          </cell>
          <cell r="BE12">
            <v>5780768.055584264</v>
          </cell>
          <cell r="BG12">
            <v>637507.03667250404</v>
          </cell>
          <cell r="BH12">
            <v>654719.72666266165</v>
          </cell>
          <cell r="BI12">
            <v>672397.15928255348</v>
          </cell>
          <cell r="BJ12">
            <v>689207.08826461725</v>
          </cell>
          <cell r="BK12">
            <v>706437.26547123259</v>
          </cell>
          <cell r="BL12">
            <v>724098.19710801332</v>
          </cell>
          <cell r="BM12">
            <v>742200.65203571355</v>
          </cell>
          <cell r="BN12">
            <v>760755.66833660635</v>
          </cell>
          <cell r="BO12">
            <v>779774.56004502147</v>
          </cell>
          <cell r="BP12">
            <v>799268.92404614692</v>
          </cell>
        </row>
        <row r="13">
          <cell r="E13" t="str">
            <v xml:space="preserve">Zelluloosi Kinnisvara OÜTartu mnt 80j, TallinnMTA üüripind </v>
          </cell>
          <cell r="F13">
            <v>7355</v>
          </cell>
          <cell r="H13">
            <v>7355</v>
          </cell>
          <cell r="I13">
            <v>20</v>
          </cell>
          <cell r="K13">
            <v>7.5</v>
          </cell>
          <cell r="M13">
            <v>0.3</v>
          </cell>
          <cell r="N13">
            <v>0.2</v>
          </cell>
          <cell r="S13">
            <v>8</v>
          </cell>
          <cell r="T13">
            <v>58840</v>
          </cell>
          <cell r="U13">
            <v>125.1728</v>
          </cell>
          <cell r="X13">
            <v>2.5</v>
          </cell>
          <cell r="Y13">
            <v>2.5</v>
          </cell>
          <cell r="AD13">
            <v>2.5</v>
          </cell>
          <cell r="AE13">
            <v>18387.5</v>
          </cell>
          <cell r="AF13">
            <v>39.116500000000002</v>
          </cell>
          <cell r="AH13">
            <v>10.5</v>
          </cell>
          <cell r="AI13">
            <v>2.1</v>
          </cell>
          <cell r="AJ13">
            <v>12.6</v>
          </cell>
          <cell r="AK13">
            <v>92673</v>
          </cell>
          <cell r="AL13">
            <v>1112076</v>
          </cell>
          <cell r="AM13">
            <v>17400208.341600001</v>
          </cell>
          <cell r="AO13">
            <v>1</v>
          </cell>
          <cell r="AP13">
            <v>115090.47365945319</v>
          </cell>
          <cell r="AQ13">
            <v>1.303993583270487</v>
          </cell>
          <cell r="AR13">
            <v>6402572.0092306267</v>
          </cell>
          <cell r="AT13">
            <v>706080</v>
          </cell>
          <cell r="AU13">
            <v>725144.15999999992</v>
          </cell>
          <cell r="AV13">
            <v>744723.0523199999</v>
          </cell>
          <cell r="AW13">
            <v>763341.1286279998</v>
          </cell>
          <cell r="AX13">
            <v>782424.65684369975</v>
          </cell>
          <cell r="AY13">
            <v>801985.27326479217</v>
          </cell>
          <cell r="AZ13">
            <v>822034.90509641194</v>
          </cell>
          <cell r="BA13">
            <v>842585.77772382216</v>
          </cell>
          <cell r="BB13">
            <v>863650.42216691759</v>
          </cell>
          <cell r="BC13">
            <v>885241.6827210905</v>
          </cell>
          <cell r="BE13">
            <v>3044417.8549425676</v>
          </cell>
          <cell r="BG13">
            <v>335740.47365945322</v>
          </cell>
          <cell r="BH13">
            <v>344805.46644825843</v>
          </cell>
          <cell r="BI13">
            <v>354115.21404236136</v>
          </cell>
          <cell r="BJ13">
            <v>362968.09439342038</v>
          </cell>
          <cell r="BK13">
            <v>372042.29675325588</v>
          </cell>
          <cell r="BL13">
            <v>381343.35417208727</v>
          </cell>
          <cell r="BM13">
            <v>390876.9380263894</v>
          </cell>
          <cell r="BN13">
            <v>400648.86147704913</v>
          </cell>
          <cell r="BO13">
            <v>410665.08301397529</v>
          </cell>
          <cell r="BP13">
            <v>420931.71008932462</v>
          </cell>
        </row>
        <row r="14">
          <cell r="E14" t="str">
            <v>Zelluloosi Kinnisvara OÜTartu mnt 80j, TallinnStat üüripind</v>
          </cell>
          <cell r="F14">
            <v>4670</v>
          </cell>
          <cell r="H14">
            <v>4670</v>
          </cell>
          <cell r="I14">
            <v>20</v>
          </cell>
          <cell r="K14">
            <v>7.5</v>
          </cell>
          <cell r="M14">
            <v>0.3</v>
          </cell>
          <cell r="N14">
            <v>0.2</v>
          </cell>
          <cell r="S14">
            <v>8</v>
          </cell>
          <cell r="T14">
            <v>37360</v>
          </cell>
          <cell r="U14">
            <v>125.1728</v>
          </cell>
          <cell r="X14">
            <v>2.5</v>
          </cell>
          <cell r="Y14">
            <v>2.5</v>
          </cell>
          <cell r="AD14">
            <v>2.5</v>
          </cell>
          <cell r="AE14">
            <v>11675</v>
          </cell>
          <cell r="AF14">
            <v>39.116500000000002</v>
          </cell>
          <cell r="AH14">
            <v>10.5</v>
          </cell>
          <cell r="AI14">
            <v>2.1</v>
          </cell>
          <cell r="AJ14">
            <v>12.6</v>
          </cell>
          <cell r="AK14">
            <v>58842</v>
          </cell>
          <cell r="AL14">
            <v>706104</v>
          </cell>
          <cell r="AM14">
            <v>11048126.8464</v>
          </cell>
          <cell r="AO14">
            <v>1</v>
          </cell>
          <cell r="AP14">
            <v>168680.4</v>
          </cell>
          <cell r="AQ14">
            <v>3.01</v>
          </cell>
          <cell r="AR14">
            <v>4065263.260789535</v>
          </cell>
          <cell r="AT14">
            <v>448320</v>
          </cell>
          <cell r="AU14">
            <v>460424.63999999996</v>
          </cell>
          <cell r="AV14">
            <v>472856.1052799999</v>
          </cell>
          <cell r="AW14">
            <v>484677.50791199988</v>
          </cell>
          <cell r="AX14">
            <v>496794.44560979982</v>
          </cell>
          <cell r="AY14">
            <v>509214.30675004475</v>
          </cell>
          <cell r="AZ14">
            <v>521944.66441879584</v>
          </cell>
          <cell r="BA14">
            <v>534993.28102926572</v>
          </cell>
          <cell r="BB14">
            <v>548368.11305499729</v>
          </cell>
          <cell r="BC14">
            <v>562077.3158813722</v>
          </cell>
          <cell r="BE14">
            <v>2799950.0708687929</v>
          </cell>
          <cell r="BG14">
            <v>308780.40000000002</v>
          </cell>
          <cell r="BH14">
            <v>317117.47080000001</v>
          </cell>
          <cell r="BI14">
            <v>325679.64251159999</v>
          </cell>
          <cell r="BJ14">
            <v>333821.63357438997</v>
          </cell>
          <cell r="BK14">
            <v>342167.17441374972</v>
          </cell>
          <cell r="BL14">
            <v>350721.35377409344</v>
          </cell>
          <cell r="BM14">
            <v>359489.38761844573</v>
          </cell>
          <cell r="BN14">
            <v>368476.62230890687</v>
          </cell>
          <cell r="BO14">
            <v>377688.53786662949</v>
          </cell>
          <cell r="BP14">
            <v>387130.75131329522</v>
          </cell>
        </row>
        <row r="15">
          <cell r="E15" t="str">
            <v>Zelluloosi Kinnisvara OÜTartu mnt 80j, TallinnKoondpakkumine</v>
          </cell>
          <cell r="F15">
            <v>12025</v>
          </cell>
          <cell r="H15">
            <v>12025</v>
          </cell>
          <cell r="I15">
            <v>20</v>
          </cell>
          <cell r="K15">
            <v>7.5</v>
          </cell>
          <cell r="M15">
            <v>0.3</v>
          </cell>
          <cell r="N15">
            <v>0.2</v>
          </cell>
          <cell r="S15">
            <v>8</v>
          </cell>
          <cell r="T15">
            <v>96200</v>
          </cell>
          <cell r="U15">
            <v>125.1728</v>
          </cell>
          <cell r="X15">
            <v>2.5</v>
          </cell>
          <cell r="Y15">
            <v>2.5</v>
          </cell>
          <cell r="AD15">
            <v>2.5</v>
          </cell>
          <cell r="AE15">
            <v>30062.5</v>
          </cell>
          <cell r="AF15">
            <v>39.116500000000002</v>
          </cell>
          <cell r="AH15">
            <v>10.5</v>
          </cell>
          <cell r="AI15">
            <v>2.1</v>
          </cell>
          <cell r="AJ15">
            <v>12.6</v>
          </cell>
          <cell r="AK15">
            <v>151515</v>
          </cell>
          <cell r="AL15">
            <v>1818180</v>
          </cell>
          <cell r="AM15">
            <v>28448335.187999997</v>
          </cell>
          <cell r="AO15">
            <v>1</v>
          </cell>
          <cell r="AP15">
            <v>193220.55319468767</v>
          </cell>
          <cell r="AQ15">
            <v>1.3390197726589583</v>
          </cell>
          <cell r="AR15">
            <v>10467835.270020163</v>
          </cell>
          <cell r="AT15">
            <v>1154400</v>
          </cell>
          <cell r="AU15">
            <v>1185568.7999999998</v>
          </cell>
          <cell r="AV15">
            <v>1217579.1575999998</v>
          </cell>
          <cell r="AW15">
            <v>1248018.6365399996</v>
          </cell>
          <cell r="AX15">
            <v>1279219.1024534996</v>
          </cell>
          <cell r="AY15">
            <v>1311199.580014837</v>
          </cell>
          <cell r="AZ15">
            <v>1343979.5695152078</v>
          </cell>
          <cell r="BA15">
            <v>1377579.0587530879</v>
          </cell>
          <cell r="BB15">
            <v>1412018.535221915</v>
          </cell>
          <cell r="BC15">
            <v>1447318.9986024627</v>
          </cell>
          <cell r="BE15">
            <v>5023278.3223180277</v>
          </cell>
          <cell r="BG15">
            <v>553970.5531946877</v>
          </cell>
          <cell r="BH15">
            <v>568927.75813094422</v>
          </cell>
          <cell r="BI15">
            <v>584288.80760047969</v>
          </cell>
          <cell r="BJ15">
            <v>598896.02779049159</v>
          </cell>
          <cell r="BK15">
            <v>613868.42848525383</v>
          </cell>
          <cell r="BL15">
            <v>629215.13919738517</v>
          </cell>
          <cell r="BM15">
            <v>644945.5176773197</v>
          </cell>
          <cell r="BN15">
            <v>661069.15561925259</v>
          </cell>
          <cell r="BO15">
            <v>677595.88450973388</v>
          </cell>
          <cell r="BP15">
            <v>694535.78162247711</v>
          </cell>
        </row>
        <row r="16">
          <cell r="E16" t="str">
            <v xml:space="preserve">Fausto Kinnisvara OÜTartu mnt 80p, TallinnMTA üüripind </v>
          </cell>
          <cell r="F16">
            <v>7420</v>
          </cell>
          <cell r="G16">
            <v>168</v>
          </cell>
          <cell r="H16">
            <v>7588</v>
          </cell>
          <cell r="I16">
            <v>76.693978244474835</v>
          </cell>
          <cell r="K16">
            <v>8.1806910127439831</v>
          </cell>
          <cell r="L16">
            <v>9.5867472805593545E-2</v>
          </cell>
          <cell r="M16">
            <v>0.14060562678153721</v>
          </cell>
          <cell r="N16">
            <v>0.12782329707412474</v>
          </cell>
          <cell r="O16">
            <v>0.17895261590377462</v>
          </cell>
          <cell r="P16">
            <v>0.10225863765929979</v>
          </cell>
          <cell r="Q16">
            <v>1.917349456111871E-2</v>
          </cell>
          <cell r="S16">
            <v>8.8453721575294342</v>
          </cell>
          <cell r="T16">
            <v>67118.683931333348</v>
          </cell>
          <cell r="U16">
            <v>138.40000000000003</v>
          </cell>
          <cell r="W16">
            <v>0.70302813390768604</v>
          </cell>
          <cell r="X16">
            <v>3.0677591297789935</v>
          </cell>
          <cell r="Y16">
            <v>1.3421446192783097</v>
          </cell>
          <cell r="Z16">
            <v>1.4699679163524344</v>
          </cell>
          <cell r="AA16">
            <v>0.25564659414824947</v>
          </cell>
          <cell r="AB16">
            <v>1.2782329707412474E-2</v>
          </cell>
          <cell r="AD16">
            <v>3.783569593394092</v>
          </cell>
          <cell r="AE16">
            <v>28709.72607467437</v>
          </cell>
          <cell r="AF16">
            <v>59.199999999999996</v>
          </cell>
          <cell r="AH16">
            <v>12.628941750923527</v>
          </cell>
          <cell r="AI16">
            <v>2.5257883501847056</v>
          </cell>
          <cell r="AJ16">
            <v>15.154730101108232</v>
          </cell>
          <cell r="AK16">
            <v>114994.09200720926</v>
          </cell>
          <cell r="AL16">
            <v>1379929.1040865111</v>
          </cell>
          <cell r="AM16">
            <v>21591198.720000003</v>
          </cell>
          <cell r="AO16">
            <v>1</v>
          </cell>
          <cell r="AQ16">
            <v>0</v>
          </cell>
          <cell r="AR16">
            <v>7303402.5668788636</v>
          </cell>
          <cell r="AT16">
            <v>805424.20717600011</v>
          </cell>
          <cell r="AU16">
            <v>827170.66076975199</v>
          </cell>
          <cell r="AV16">
            <v>849504.26861053519</v>
          </cell>
          <cell r="AW16">
            <v>870741.87532579852</v>
          </cell>
          <cell r="AX16">
            <v>892510.4222089434</v>
          </cell>
          <cell r="AY16">
            <v>914823.18276416697</v>
          </cell>
          <cell r="AZ16">
            <v>937693.76233327109</v>
          </cell>
          <cell r="BA16">
            <v>961136.10639160278</v>
          </cell>
          <cell r="BB16">
            <v>985164.50905139279</v>
          </cell>
          <cell r="BC16">
            <v>1009793.6217776776</v>
          </cell>
          <cell r="BE16">
            <v>3123998.7858325765</v>
          </cell>
          <cell r="BG16">
            <v>344516.71289609245</v>
          </cell>
          <cell r="BH16">
            <v>353818.66414428689</v>
          </cell>
          <cell r="BI16">
            <v>363371.76807618258</v>
          </cell>
          <cell r="BJ16">
            <v>372456.06227808713</v>
          </cell>
          <cell r="BK16">
            <v>381767.46383503929</v>
          </cell>
          <cell r="BL16">
            <v>391311.65043091524</v>
          </cell>
          <cell r="BM16">
            <v>401094.44169168809</v>
          </cell>
          <cell r="BN16">
            <v>411121.80273398024</v>
          </cell>
          <cell r="BO16">
            <v>421399.84780232969</v>
          </cell>
          <cell r="BP16">
            <v>431934.84399738791</v>
          </cell>
        </row>
        <row r="17">
          <cell r="E17" t="str">
            <v>Fausto Kinnisvara OÜTartu mnt 80p, TallinnStat üüripind</v>
          </cell>
          <cell r="F17">
            <v>4740</v>
          </cell>
          <cell r="G17">
            <v>107</v>
          </cell>
          <cell r="H17">
            <v>4847</v>
          </cell>
          <cell r="I17">
            <v>76.693978244474835</v>
          </cell>
          <cell r="K17">
            <v>8.1806910127439831</v>
          </cell>
          <cell r="L17">
            <v>9.5867472805593545E-2</v>
          </cell>
          <cell r="M17">
            <v>0.14060562678153721</v>
          </cell>
          <cell r="N17">
            <v>0.12782329707412474</v>
          </cell>
          <cell r="O17">
            <v>0.17895261590377462</v>
          </cell>
          <cell r="P17">
            <v>0.10225863765929979</v>
          </cell>
          <cell r="Q17">
            <v>1.917349456111871E-2</v>
          </cell>
          <cell r="S17">
            <v>8.8453721575294342</v>
          </cell>
          <cell r="T17">
            <v>42873.518847545165</v>
          </cell>
          <cell r="U17">
            <v>138.40000000000003</v>
          </cell>
          <cell r="W17">
            <v>0.70302813390768604</v>
          </cell>
          <cell r="X17">
            <v>3.0677591297789935</v>
          </cell>
          <cell r="Y17">
            <v>1.3421446192783097</v>
          </cell>
          <cell r="Z17">
            <v>1.4699679163524344</v>
          </cell>
          <cell r="AA17">
            <v>0.25564659414824947</v>
          </cell>
          <cell r="AB17">
            <v>1.2782329707412474E-2</v>
          </cell>
          <cell r="AD17">
            <v>3.783569593394092</v>
          </cell>
          <cell r="AE17">
            <v>18338.961819181164</v>
          </cell>
          <cell r="AF17">
            <v>59.199999999999996</v>
          </cell>
          <cell r="AH17">
            <v>12.628941750923527</v>
          </cell>
          <cell r="AI17">
            <v>2.5257883501847056</v>
          </cell>
          <cell r="AJ17">
            <v>15.154730101108232</v>
          </cell>
          <cell r="AK17">
            <v>73454.976800071599</v>
          </cell>
          <cell r="AL17">
            <v>881459.72160085919</v>
          </cell>
          <cell r="AM17">
            <v>13791847.680000003</v>
          </cell>
          <cell r="AO17">
            <v>1</v>
          </cell>
          <cell r="AQ17">
            <v>0</v>
          </cell>
          <cell r="AR17">
            <v>4665207.2010624465</v>
          </cell>
          <cell r="AT17">
            <v>514482.22617054195</v>
          </cell>
          <cell r="AU17">
            <v>528373.24627714651</v>
          </cell>
          <cell r="AV17">
            <v>542639.32392662938</v>
          </cell>
          <cell r="AW17">
            <v>556205.3070247951</v>
          </cell>
          <cell r="AX17">
            <v>570110.43970041489</v>
          </cell>
          <cell r="AY17">
            <v>584363.20069292525</v>
          </cell>
          <cell r="AZ17">
            <v>598972.28071024828</v>
          </cell>
          <cell r="BA17">
            <v>613946.58772800444</v>
          </cell>
          <cell r="BB17">
            <v>629295.25242120447</v>
          </cell>
          <cell r="BC17">
            <v>645027.63373173447</v>
          </cell>
          <cell r="BE17">
            <v>1995522.1553677518</v>
          </cell>
          <cell r="BG17">
            <v>220067.54183017398</v>
          </cell>
          <cell r="BH17">
            <v>226009.36545958868</v>
          </cell>
          <cell r="BI17">
            <v>232111.61832699756</v>
          </cell>
          <cell r="BJ17">
            <v>237914.40878517248</v>
          </cell>
          <cell r="BK17">
            <v>243862.26900480175</v>
          </cell>
          <cell r="BL17">
            <v>249958.82572992178</v>
          </cell>
          <cell r="BM17">
            <v>256207.79637316981</v>
          </cell>
          <cell r="BN17">
            <v>262612.99128249905</v>
          </cell>
          <cell r="BO17">
            <v>269178.31606456148</v>
          </cell>
          <cell r="BP17">
            <v>275907.7739661755</v>
          </cell>
        </row>
        <row r="18">
          <cell r="E18" t="str">
            <v>Fausto Kinnisvara OÜTartu mnt 80p, TallinnKoondpakkumine</v>
          </cell>
          <cell r="F18">
            <v>12160</v>
          </cell>
          <cell r="G18">
            <v>275</v>
          </cell>
          <cell r="H18">
            <v>12435</v>
          </cell>
          <cell r="I18">
            <v>76.693978244474835</v>
          </cell>
          <cell r="K18">
            <v>8.1806910127439831</v>
          </cell>
          <cell r="L18">
            <v>9.5867472805593545E-2</v>
          </cell>
          <cell r="M18">
            <v>0.14060562678153721</v>
          </cell>
          <cell r="N18">
            <v>0.12782329707412474</v>
          </cell>
          <cell r="O18">
            <v>0.17895261590377462</v>
          </cell>
          <cell r="P18">
            <v>0.10225863765929979</v>
          </cell>
          <cell r="Q18">
            <v>1.917349456111871E-2</v>
          </cell>
          <cell r="S18">
            <v>8.8453721575294342</v>
          </cell>
          <cell r="T18">
            <v>109992.20277887852</v>
          </cell>
          <cell r="U18">
            <v>138.40000000000003</v>
          </cell>
          <cell r="W18">
            <v>0.70302813390768604</v>
          </cell>
          <cell r="X18">
            <v>3.0677591297789935</v>
          </cell>
          <cell r="Y18">
            <v>1.3421446192783097</v>
          </cell>
          <cell r="Z18">
            <v>1.4699679163524344</v>
          </cell>
          <cell r="AA18">
            <v>0.25564659414824947</v>
          </cell>
          <cell r="AB18">
            <v>1.2782329707412474E-2</v>
          </cell>
          <cell r="AD18">
            <v>3.783569593394092</v>
          </cell>
          <cell r="AE18">
            <v>47048.687893855531</v>
          </cell>
          <cell r="AF18">
            <v>59.199999999999996</v>
          </cell>
          <cell r="AH18">
            <v>12.628941750923527</v>
          </cell>
          <cell r="AI18">
            <v>2.5257883501847056</v>
          </cell>
          <cell r="AJ18">
            <v>15.154730101108232</v>
          </cell>
          <cell r="AK18">
            <v>188449.06880728086</v>
          </cell>
          <cell r="AL18">
            <v>2261388.8256873703</v>
          </cell>
          <cell r="AM18">
            <v>35383046.400000006</v>
          </cell>
          <cell r="AO18">
            <v>1</v>
          </cell>
          <cell r="AQ18">
            <v>0</v>
          </cell>
          <cell r="AR18">
            <v>11968609.767941311</v>
          </cell>
          <cell r="AT18">
            <v>1319906.4333465423</v>
          </cell>
          <cell r="AU18">
            <v>1355543.9070468987</v>
          </cell>
          <cell r="AV18">
            <v>1392143.5925371649</v>
          </cell>
          <cell r="AW18">
            <v>1426947.1823505939</v>
          </cell>
          <cell r="AX18">
            <v>1462620.8619093585</v>
          </cell>
          <cell r="AY18">
            <v>1499186.3834570923</v>
          </cell>
          <cell r="AZ18">
            <v>1536666.0430435196</v>
          </cell>
          <cell r="BA18">
            <v>1575082.6941196076</v>
          </cell>
          <cell r="BB18">
            <v>1614459.7614725977</v>
          </cell>
          <cell r="BC18">
            <v>1654821.2555094126</v>
          </cell>
          <cell r="BE18">
            <v>5119520.9412003262</v>
          </cell>
          <cell r="BG18">
            <v>564584.25472626637</v>
          </cell>
          <cell r="BH18">
            <v>579828.02960387548</v>
          </cell>
          <cell r="BI18">
            <v>595483.38640318008</v>
          </cell>
          <cell r="BJ18">
            <v>610370.47106325952</v>
          </cell>
          <cell r="BK18">
            <v>625629.73283984093</v>
          </cell>
          <cell r="BL18">
            <v>641270.47616083687</v>
          </cell>
          <cell r="BM18">
            <v>657302.23806485778</v>
          </cell>
          <cell r="BN18">
            <v>673734.79401647917</v>
          </cell>
          <cell r="BO18">
            <v>690578.16386689106</v>
          </cell>
          <cell r="BP18">
            <v>707842.6179635633</v>
          </cell>
        </row>
        <row r="19">
          <cell r="E19" t="str">
            <v xml:space="preserve">BC 25 OÜVäike-Paala 1, TallinnMTA üüripind </v>
          </cell>
          <cell r="F19">
            <v>7430</v>
          </cell>
          <cell r="H19">
            <v>7430</v>
          </cell>
          <cell r="I19">
            <v>63.911648537062369</v>
          </cell>
          <cell r="K19">
            <v>11.440185088134164</v>
          </cell>
          <cell r="L19">
            <v>0.10289775414467042</v>
          </cell>
          <cell r="M19">
            <v>0.14060562678153721</v>
          </cell>
          <cell r="N19">
            <v>0.79889560671327964</v>
          </cell>
          <cell r="O19">
            <v>0.31955824268531186</v>
          </cell>
          <cell r="P19">
            <v>0</v>
          </cell>
          <cell r="Q19">
            <v>6.3911648537062372E-3</v>
          </cell>
          <cell r="R19">
            <v>0</v>
          </cell>
          <cell r="S19">
            <v>12.808533483312672</v>
          </cell>
          <cell r="T19">
            <v>95167.403781013156</v>
          </cell>
          <cell r="U19">
            <v>200.41000000000005</v>
          </cell>
          <cell r="W19">
            <v>6.3911648537062368E-2</v>
          </cell>
          <cell r="X19">
            <v>1.23988598161901</v>
          </cell>
          <cell r="Y19">
            <v>0.47933736402796778</v>
          </cell>
          <cell r="Z19">
            <v>0.69663696905397987</v>
          </cell>
          <cell r="AA19">
            <v>6.3911648537062368E-2</v>
          </cell>
          <cell r="AB19">
            <v>0.29399358327048686</v>
          </cell>
          <cell r="AC19">
            <v>0</v>
          </cell>
          <cell r="AD19">
            <v>1.5977912134265591</v>
          </cell>
          <cell r="AE19">
            <v>11871.588715759333</v>
          </cell>
          <cell r="AF19">
            <v>24.999999999999996</v>
          </cell>
          <cell r="AH19">
            <v>14.406324696739231</v>
          </cell>
          <cell r="AI19">
            <v>2.8812649393478464</v>
          </cell>
          <cell r="AJ19">
            <v>17.287589636087077</v>
          </cell>
          <cell r="AK19">
            <v>128446.79099612698</v>
          </cell>
          <cell r="AL19">
            <v>1541361.4919535238</v>
          </cell>
          <cell r="AM19">
            <v>24117066.720000006</v>
          </cell>
          <cell r="AO19">
            <v>0.6</v>
          </cell>
          <cell r="AQ19">
            <v>0</v>
          </cell>
          <cell r="AR19">
            <v>9910769.4540478941</v>
          </cell>
          <cell r="AT19">
            <v>1142008.8453721579</v>
          </cell>
          <cell r="AU19">
            <v>1160509.3886671867</v>
          </cell>
          <cell r="AV19">
            <v>1179309.6407635952</v>
          </cell>
          <cell r="AW19">
            <v>1196999.2853750491</v>
          </cell>
          <cell r="AX19">
            <v>1214954.2746556748</v>
          </cell>
          <cell r="AY19">
            <v>1233178.5887755097</v>
          </cell>
          <cell r="AZ19">
            <v>1251676.2676071422</v>
          </cell>
          <cell r="BA19">
            <v>1270451.4116212493</v>
          </cell>
          <cell r="BB19">
            <v>1289508.1827955679</v>
          </cell>
          <cell r="BC19">
            <v>1308850.8055375014</v>
          </cell>
          <cell r="BE19">
            <v>1291786.2273388656</v>
          </cell>
          <cell r="BG19">
            <v>142459.06458911201</v>
          </cell>
          <cell r="BH19">
            <v>146305.45933301802</v>
          </cell>
          <cell r="BI19">
            <v>150255.7067350095</v>
          </cell>
          <cell r="BJ19">
            <v>154012.09940338472</v>
          </cell>
          <cell r="BK19">
            <v>157862.40188846932</v>
          </cell>
          <cell r="BL19">
            <v>161808.96193568103</v>
          </cell>
          <cell r="BM19">
            <v>165854.18598407303</v>
          </cell>
          <cell r="BN19">
            <v>170000.54063367486</v>
          </cell>
          <cell r="BO19">
            <v>174250.55414951671</v>
          </cell>
          <cell r="BP19">
            <v>178606.81800325462</v>
          </cell>
        </row>
        <row r="20">
          <cell r="E20" t="str">
            <v>BC 25 OÜVäike-Paala 1, TallinnStat üüripind</v>
          </cell>
          <cell r="F20">
            <v>4918</v>
          </cell>
          <cell r="H20">
            <v>4918</v>
          </cell>
          <cell r="I20">
            <v>63.911648537062369</v>
          </cell>
          <cell r="K20">
            <v>11.440185088134164</v>
          </cell>
          <cell r="L20">
            <v>0.10289775414467042</v>
          </cell>
          <cell r="M20">
            <v>0.14060562678153721</v>
          </cell>
          <cell r="N20">
            <v>0.79889560671327964</v>
          </cell>
          <cell r="O20">
            <v>0.31955824268531186</v>
          </cell>
          <cell r="P20">
            <v>0</v>
          </cell>
          <cell r="Q20">
            <v>6.3911648537062372E-3</v>
          </cell>
          <cell r="R20">
            <v>0</v>
          </cell>
          <cell r="S20">
            <v>12.808533483312672</v>
          </cell>
          <cell r="T20">
            <v>62992.367670931722</v>
          </cell>
          <cell r="U20">
            <v>200.41000000000005</v>
          </cell>
          <cell r="W20">
            <v>6.3911648537062368E-2</v>
          </cell>
          <cell r="X20">
            <v>1.23988598161901</v>
          </cell>
          <cell r="Y20">
            <v>0.47933736402796778</v>
          </cell>
          <cell r="Z20">
            <v>0.69663696905397987</v>
          </cell>
          <cell r="AA20">
            <v>6.3911648537062368E-2</v>
          </cell>
          <cell r="AB20">
            <v>0.29399358327048686</v>
          </cell>
          <cell r="AC20">
            <v>0</v>
          </cell>
          <cell r="AD20">
            <v>1.5977912134265591</v>
          </cell>
          <cell r="AE20">
            <v>7857.9371876318173</v>
          </cell>
          <cell r="AF20">
            <v>24.999999999999996</v>
          </cell>
          <cell r="AH20">
            <v>14.406324696739231</v>
          </cell>
          <cell r="AI20">
            <v>2.8812649393478464</v>
          </cell>
          <cell r="AJ20">
            <v>17.287589636087077</v>
          </cell>
          <cell r="AK20">
            <v>85020.365830276249</v>
          </cell>
          <cell r="AL20">
            <v>1020244.389963315</v>
          </cell>
          <cell r="AM20">
            <v>15963355.872000003</v>
          </cell>
          <cell r="AO20">
            <v>0.6</v>
          </cell>
          <cell r="AQ20">
            <v>0</v>
          </cell>
          <cell r="AR20">
            <v>6560049.0141329141</v>
          </cell>
          <cell r="AT20">
            <v>755908.41205118061</v>
          </cell>
          <cell r="AU20">
            <v>768154.12832640973</v>
          </cell>
          <cell r="AV20">
            <v>780598.22520529758</v>
          </cell>
          <cell r="AW20">
            <v>792307.19858337694</v>
          </cell>
          <cell r="AX20">
            <v>804191.80656212755</v>
          </cell>
          <cell r="AY20">
            <v>816254.68366055936</v>
          </cell>
          <cell r="AZ20">
            <v>828498.50391546765</v>
          </cell>
          <cell r="BA20">
            <v>840925.98147419957</v>
          </cell>
          <cell r="BB20">
            <v>853539.87119631248</v>
          </cell>
          <cell r="BC20">
            <v>866342.96926425712</v>
          </cell>
          <cell r="BE20">
            <v>855047.73432739475</v>
          </cell>
          <cell r="BG20">
            <v>94295.246251581804</v>
          </cell>
          <cell r="BH20">
            <v>96841.217900374511</v>
          </cell>
          <cell r="BI20">
            <v>99455.930783684613</v>
          </cell>
          <cell r="BJ20">
            <v>101942.32905327671</v>
          </cell>
          <cell r="BK20">
            <v>104490.88727960862</v>
          </cell>
          <cell r="BL20">
            <v>107103.15946159883</v>
          </cell>
          <cell r="BM20">
            <v>109780.73844813879</v>
          </cell>
          <cell r="BN20">
            <v>112525.25690934225</v>
          </cell>
          <cell r="BO20">
            <v>115338.3883320758</v>
          </cell>
          <cell r="BP20">
            <v>118221.84804037769</v>
          </cell>
        </row>
        <row r="21">
          <cell r="E21" t="str">
            <v>BC 25 OÜVäike-Paala 1, TallinnKoondpakkumine</v>
          </cell>
          <cell r="F21">
            <v>12348</v>
          </cell>
          <cell r="H21">
            <v>12348</v>
          </cell>
          <cell r="I21">
            <v>63.911648537062369</v>
          </cell>
          <cell r="K21">
            <v>11.440185088134164</v>
          </cell>
          <cell r="L21">
            <v>0.10289775414467042</v>
          </cell>
          <cell r="M21">
            <v>0.14060562678153721</v>
          </cell>
          <cell r="N21">
            <v>0.79889560671327964</v>
          </cell>
          <cell r="O21">
            <v>0.31955824268531186</v>
          </cell>
          <cell r="P21">
            <v>0</v>
          </cell>
          <cell r="Q21">
            <v>6.3911648537062372E-3</v>
          </cell>
          <cell r="R21">
            <v>0</v>
          </cell>
          <cell r="S21">
            <v>12.808533483312672</v>
          </cell>
          <cell r="T21">
            <v>158159.77145194486</v>
          </cell>
          <cell r="U21">
            <v>200.41000000000005</v>
          </cell>
          <cell r="W21">
            <v>6.3911648537062368E-2</v>
          </cell>
          <cell r="X21">
            <v>1.23988598161901</v>
          </cell>
          <cell r="Y21">
            <v>0.47933736402796778</v>
          </cell>
          <cell r="Z21">
            <v>0.69663696905397987</v>
          </cell>
          <cell r="AA21">
            <v>6.3911648537062368E-2</v>
          </cell>
          <cell r="AB21">
            <v>0.29399358327048686</v>
          </cell>
          <cell r="AC21">
            <v>0</v>
          </cell>
          <cell r="AD21">
            <v>1.5977912134265591</v>
          </cell>
          <cell r="AE21">
            <v>19729.52590339115</v>
          </cell>
          <cell r="AF21">
            <v>24.999999999999996</v>
          </cell>
          <cell r="AH21">
            <v>14.406324696739231</v>
          </cell>
          <cell r="AI21">
            <v>2.8812649393478464</v>
          </cell>
          <cell r="AJ21">
            <v>17.287589636087077</v>
          </cell>
          <cell r="AK21">
            <v>213467.15682640322</v>
          </cell>
          <cell r="AL21">
            <v>2561605.8819168387</v>
          </cell>
          <cell r="AM21">
            <v>40080422.592000008</v>
          </cell>
          <cell r="AO21">
            <v>0.6</v>
          </cell>
          <cell r="AQ21">
            <v>0</v>
          </cell>
          <cell r="AR21">
            <v>16470818.468180809</v>
          </cell>
          <cell r="AT21">
            <v>1897917.2574233385</v>
          </cell>
          <cell r="AU21">
            <v>1928663.5169935965</v>
          </cell>
          <cell r="AV21">
            <v>1959907.8659688926</v>
          </cell>
          <cell r="AW21">
            <v>1989306.4839584257</v>
          </cell>
          <cell r="AX21">
            <v>2019146.0812178019</v>
          </cell>
          <cell r="AY21">
            <v>2049433.2724360686</v>
          </cell>
          <cell r="AZ21">
            <v>2080174.7715226095</v>
          </cell>
          <cell r="BA21">
            <v>2111377.3930954486</v>
          </cell>
          <cell r="BB21">
            <v>2143048.0539918803</v>
          </cell>
          <cell r="BC21">
            <v>2175193.7748017581</v>
          </cell>
          <cell r="BE21">
            <v>2146833.9616662604</v>
          </cell>
          <cell r="BG21">
            <v>236754.3108406938</v>
          </cell>
          <cell r="BH21">
            <v>243146.67723339252</v>
          </cell>
          <cell r="BI21">
            <v>249711.6375186941</v>
          </cell>
          <cell r="BJ21">
            <v>255954.42845666144</v>
          </cell>
          <cell r="BK21">
            <v>262353.28916807793</v>
          </cell>
          <cell r="BL21">
            <v>268912.12139727984</v>
          </cell>
          <cell r="BM21">
            <v>275634.92443221179</v>
          </cell>
          <cell r="BN21">
            <v>282525.79754301708</v>
          </cell>
          <cell r="BO21">
            <v>289588.94248159247</v>
          </cell>
          <cell r="BP21">
            <v>296828.66604363226</v>
          </cell>
        </row>
        <row r="22">
          <cell r="E22" t="str">
            <v>FB Baltic Holding OÜLiimi tn 4, TallinnKoondpakkumine</v>
          </cell>
          <cell r="F22">
            <v>12418</v>
          </cell>
          <cell r="G22">
            <v>260</v>
          </cell>
          <cell r="H22">
            <v>12678</v>
          </cell>
          <cell r="I22">
            <v>25.64</v>
          </cell>
          <cell r="K22">
            <v>8.89</v>
          </cell>
          <cell r="L22">
            <v>0.08</v>
          </cell>
          <cell r="M22">
            <v>0.14000000000000001</v>
          </cell>
          <cell r="N22">
            <v>0.76</v>
          </cell>
          <cell r="O22">
            <v>0.02</v>
          </cell>
          <cell r="P22">
            <v>0.05</v>
          </cell>
          <cell r="Q22">
            <v>0.03</v>
          </cell>
          <cell r="R22">
            <v>-5.9993689856447929E-3</v>
          </cell>
          <cell r="S22">
            <v>9.9640006310143558</v>
          </cell>
          <cell r="T22">
            <v>126323.6</v>
          </cell>
          <cell r="U22">
            <v>155.90273227322922</v>
          </cell>
          <cell r="W22">
            <v>0.82</v>
          </cell>
          <cell r="X22">
            <v>4.6800000000000006</v>
          </cell>
          <cell r="Y22">
            <v>3.5</v>
          </cell>
          <cell r="Z22">
            <v>1.1100000000000001</v>
          </cell>
          <cell r="AA22">
            <v>7.0000000000000007E-2</v>
          </cell>
          <cell r="AB22">
            <v>0.03</v>
          </cell>
          <cell r="AC22">
            <v>-8.333333333334636E-3</v>
          </cell>
          <cell r="AD22">
            <v>5.5216666666666665</v>
          </cell>
          <cell r="AE22">
            <v>70003.69</v>
          </cell>
          <cell r="AF22">
            <v>86.395309666666662</v>
          </cell>
          <cell r="AH22">
            <v>15.485667297681022</v>
          </cell>
          <cell r="AI22">
            <v>3.0971334595362046</v>
          </cell>
          <cell r="AJ22">
            <v>18.582800757217228</v>
          </cell>
          <cell r="AK22">
            <v>235592.74800000002</v>
          </cell>
          <cell r="AL22">
            <v>2827112.9760000003</v>
          </cell>
          <cell r="AM22">
            <v>44234705.890281603</v>
          </cell>
          <cell r="AO22">
            <v>1</v>
          </cell>
          <cell r="AQ22">
            <v>0</v>
          </cell>
          <cell r="AR22">
            <v>13745682.281870259</v>
          </cell>
          <cell r="AT22">
            <v>1515883.2000000002</v>
          </cell>
          <cell r="AU22">
            <v>1556812.0464000001</v>
          </cell>
          <cell r="AV22">
            <v>1598845.9716528</v>
          </cell>
          <cell r="AW22">
            <v>1638817.1209441198</v>
          </cell>
          <cell r="AX22">
            <v>1679787.5489677226</v>
          </cell>
          <cell r="AY22">
            <v>1721782.2376919156</v>
          </cell>
          <cell r="AZ22">
            <v>1764826.7936342133</v>
          </cell>
          <cell r="BA22">
            <v>1808947.4634750686</v>
          </cell>
          <cell r="BB22">
            <v>1854171.1500619452</v>
          </cell>
          <cell r="BC22">
            <v>1900525.4288134936</v>
          </cell>
          <cell r="BE22">
            <v>7617329.4720744044</v>
          </cell>
          <cell r="BG22">
            <v>840044.28</v>
          </cell>
          <cell r="BH22">
            <v>862725.47555999993</v>
          </cell>
          <cell r="BI22">
            <v>886019.06340011989</v>
          </cell>
          <cell r="BJ22">
            <v>908169.53998512286</v>
          </cell>
          <cell r="BK22">
            <v>930873.77848475089</v>
          </cell>
          <cell r="BL22">
            <v>954145.62294686958</v>
          </cell>
          <cell r="BM22">
            <v>977999.26352054125</v>
          </cell>
          <cell r="BN22">
            <v>1002449.2451085547</v>
          </cell>
          <cell r="BO22">
            <v>1027510.4762362685</v>
          </cell>
          <cell r="BP22">
            <v>1053198.2381421751</v>
          </cell>
        </row>
        <row r="23">
          <cell r="E23" t="str">
            <v>Kaamos Kinnisvara OÜ / Kaamos Ehitus OÜ / Vindor Holding OÜTatari 51, TallinnStat üüripind</v>
          </cell>
          <cell r="F23">
            <v>4626</v>
          </cell>
          <cell r="G23">
            <v>0</v>
          </cell>
          <cell r="H23">
            <v>4626</v>
          </cell>
          <cell r="I23">
            <v>25</v>
          </cell>
          <cell r="K23">
            <v>5.3589917298326792</v>
          </cell>
          <cell r="L23">
            <v>0.114</v>
          </cell>
          <cell r="M23">
            <v>0.20800000000000002</v>
          </cell>
          <cell r="N23">
            <v>0.35</v>
          </cell>
          <cell r="O23">
            <v>0.33250000000000002</v>
          </cell>
          <cell r="P23">
            <v>1.981514388351252</v>
          </cell>
          <cell r="Q23">
            <v>1.4999999999999999E-2</v>
          </cell>
          <cell r="S23">
            <v>8.3600061181839322</v>
          </cell>
          <cell r="T23">
            <v>38673.388302718871</v>
          </cell>
          <cell r="U23">
            <v>130.8056717287767</v>
          </cell>
          <cell r="W23">
            <v>0.65</v>
          </cell>
          <cell r="X23">
            <v>2.02</v>
          </cell>
          <cell r="Y23">
            <v>1.4</v>
          </cell>
          <cell r="Z23">
            <v>0.45</v>
          </cell>
          <cell r="AA23">
            <v>0.17</v>
          </cell>
          <cell r="AB23">
            <v>1.4999999999999999E-2</v>
          </cell>
          <cell r="AD23">
            <v>2.6850000000000001</v>
          </cell>
          <cell r="AE23">
            <v>12420.81</v>
          </cell>
          <cell r="AF23">
            <v>42.011120999999996</v>
          </cell>
          <cell r="AH23">
            <v>11.045006118183933</v>
          </cell>
          <cell r="AI23">
            <v>2.2090012236367866</v>
          </cell>
          <cell r="AJ23">
            <v>13.254007341820719</v>
          </cell>
          <cell r="AK23">
            <v>61313.037963262643</v>
          </cell>
          <cell r="AL23">
            <v>735756.45555915171</v>
          </cell>
          <cell r="AM23">
            <v>11512086.957551822</v>
          </cell>
          <cell r="AO23">
            <v>1</v>
          </cell>
          <cell r="AQ23">
            <v>0</v>
          </cell>
          <cell r="AR23">
            <v>4208177.3189852992</v>
          </cell>
          <cell r="AT23">
            <v>464080.65963262646</v>
          </cell>
          <cell r="AU23">
            <v>476610.83744270733</v>
          </cell>
          <cell r="AV23">
            <v>489479.33005366038</v>
          </cell>
          <cell r="AW23">
            <v>501716.31330500182</v>
          </cell>
          <cell r="AX23">
            <v>514259.2211376268</v>
          </cell>
          <cell r="AY23">
            <v>527115.70166606747</v>
          </cell>
          <cell r="AZ23">
            <v>540293.59420771908</v>
          </cell>
          <cell r="BA23">
            <v>553800.93406291201</v>
          </cell>
          <cell r="BB23">
            <v>567645.95741448482</v>
          </cell>
          <cell r="BC23">
            <v>581837.10634984693</v>
          </cell>
          <cell r="BE23">
            <v>1351548.7837860617</v>
          </cell>
          <cell r="BG23">
            <v>149049.72</v>
          </cell>
          <cell r="BH23">
            <v>153074.06243999998</v>
          </cell>
          <cell r="BI23">
            <v>157207.06212587998</v>
          </cell>
          <cell r="BJ23">
            <v>161137.23867902695</v>
          </cell>
          <cell r="BK23">
            <v>165165.66964600261</v>
          </cell>
          <cell r="BL23">
            <v>169294.81138715267</v>
          </cell>
          <cell r="BM23">
            <v>173527.18167183147</v>
          </cell>
          <cell r="BN23">
            <v>177865.36121362724</v>
          </cell>
          <cell r="BO23">
            <v>182311.99524396792</v>
          </cell>
          <cell r="BP23">
            <v>186869.79512506709</v>
          </cell>
        </row>
        <row r="24">
          <cell r="E24" t="str">
            <v>Kawe Group AS / Ühiselamu Projekt OÜPärnu mnt 156/Vaari 1, TallinnKoondpakkumine</v>
          </cell>
          <cell r="F24">
            <v>12114</v>
          </cell>
          <cell r="H24">
            <v>12114</v>
          </cell>
          <cell r="I24">
            <v>32</v>
          </cell>
          <cell r="K24">
            <v>10.5</v>
          </cell>
          <cell r="L24">
            <v>1.2</v>
          </cell>
          <cell r="S24">
            <v>11.7</v>
          </cell>
          <cell r="T24">
            <v>141733.79999999999</v>
          </cell>
          <cell r="U24">
            <v>183.06521999999998</v>
          </cell>
          <cell r="X24">
            <v>0</v>
          </cell>
          <cell r="AB24">
            <v>0.05</v>
          </cell>
          <cell r="AD24">
            <v>0.05</v>
          </cell>
          <cell r="AE24">
            <v>605.70000000000005</v>
          </cell>
          <cell r="AF24">
            <v>0.78232999999999997</v>
          </cell>
          <cell r="AH24">
            <v>11.75</v>
          </cell>
          <cell r="AI24">
            <v>2.35</v>
          </cell>
          <cell r="AJ24">
            <v>14.1</v>
          </cell>
          <cell r="AK24">
            <v>170807.4</v>
          </cell>
          <cell r="AL24">
            <v>2049688.7999999998</v>
          </cell>
          <cell r="AM24">
            <v>32070660.778079994</v>
          </cell>
          <cell r="AO24">
            <v>1</v>
          </cell>
          <cell r="AP24">
            <v>827143.91999999993</v>
          </cell>
          <cell r="AQ24">
            <v>5.6899999999999986</v>
          </cell>
          <cell r="AR24">
            <v>15422516.326340785</v>
          </cell>
          <cell r="AT24">
            <v>1700805.5999999999</v>
          </cell>
          <cell r="AU24">
            <v>1746727.3511999997</v>
          </cell>
          <cell r="AV24">
            <v>1793888.9896823994</v>
          </cell>
          <cell r="AW24">
            <v>1838736.2144244593</v>
          </cell>
          <cell r="AX24">
            <v>1884704.6197850707</v>
          </cell>
          <cell r="AY24">
            <v>1931822.2352796972</v>
          </cell>
          <cell r="AZ24">
            <v>1980117.7911616894</v>
          </cell>
          <cell r="BA24">
            <v>2029620.7359407316</v>
          </cell>
          <cell r="BB24">
            <v>2080361.2543392498</v>
          </cell>
          <cell r="BC24">
            <v>2132370.2856977307</v>
          </cell>
          <cell r="BE24">
            <v>7566260.1464270186</v>
          </cell>
          <cell r="BG24">
            <v>834412.32</v>
          </cell>
          <cell r="BH24">
            <v>856941.45263999992</v>
          </cell>
          <cell r="BI24">
            <v>880078.87186127983</v>
          </cell>
          <cell r="BJ24">
            <v>902080.84365781175</v>
          </cell>
          <cell r="BK24">
            <v>924632.86474925699</v>
          </cell>
          <cell r="BL24">
            <v>947748.68636798835</v>
          </cell>
          <cell r="BM24">
            <v>971442.403527188</v>
          </cell>
          <cell r="BN24">
            <v>995728.46361536765</v>
          </cell>
          <cell r="BO24">
            <v>1020621.6752057518</v>
          </cell>
          <cell r="BP24">
            <v>1046137.2170858955</v>
          </cell>
        </row>
        <row r="25">
          <cell r="E25" t="str">
            <v>Kawe Group AS / Ühiselamu Projekt OÜPärnu mnt 156/Vaari 1, TallinnStat üüripind</v>
          </cell>
          <cell r="F25">
            <v>4733</v>
          </cell>
          <cell r="H25">
            <v>4733</v>
          </cell>
          <cell r="I25">
            <v>32</v>
          </cell>
          <cell r="K25">
            <v>12.6</v>
          </cell>
          <cell r="L25">
            <v>1.2</v>
          </cell>
          <cell r="S25">
            <v>13.799999999999999</v>
          </cell>
          <cell r="T25">
            <v>65315.399999999994</v>
          </cell>
          <cell r="U25">
            <v>215.92307999999997</v>
          </cell>
          <cell r="X25">
            <v>0</v>
          </cell>
          <cell r="AB25">
            <v>0.05</v>
          </cell>
          <cell r="AD25">
            <v>0.05</v>
          </cell>
          <cell r="AE25">
            <v>236.65</v>
          </cell>
          <cell r="AF25">
            <v>0.78232999999999997</v>
          </cell>
          <cell r="AH25">
            <v>13.85</v>
          </cell>
          <cell r="AI25">
            <v>2.77</v>
          </cell>
          <cell r="AJ25">
            <v>16.62</v>
          </cell>
          <cell r="AK25">
            <v>78662.460000000006</v>
          </cell>
          <cell r="AL25">
            <v>943949.52</v>
          </cell>
          <cell r="AM25">
            <v>14769600.559632</v>
          </cell>
          <cell r="AO25">
            <v>1</v>
          </cell>
          <cell r="AP25">
            <v>267899.66743803769</v>
          </cell>
          <cell r="AQ25">
            <v>4.7168756151496174</v>
          </cell>
          <cell r="AR25">
            <v>7107181.3700153315</v>
          </cell>
          <cell r="AT25">
            <v>783784.79999999993</v>
          </cell>
          <cell r="AU25">
            <v>804946.98959999986</v>
          </cell>
          <cell r="AV25">
            <v>826680.55831919983</v>
          </cell>
          <cell r="AW25">
            <v>847347.5722771798</v>
          </cell>
          <cell r="AX25">
            <v>868531.26158410928</v>
          </cell>
          <cell r="AY25">
            <v>890244.54312371195</v>
          </cell>
          <cell r="AZ25">
            <v>912500.65670180472</v>
          </cell>
          <cell r="BA25">
            <v>935313.17311934975</v>
          </cell>
          <cell r="BB25">
            <v>958696.00244733342</v>
          </cell>
          <cell r="BC25">
            <v>982663.40250851668</v>
          </cell>
          <cell r="BE25">
            <v>2455003.5916791111</v>
          </cell>
          <cell r="BG25">
            <v>270739.46743803768</v>
          </cell>
          <cell r="BH25">
            <v>278049.43305886467</v>
          </cell>
          <cell r="BI25">
            <v>285556.76775145397</v>
          </cell>
          <cell r="BJ25">
            <v>292695.6869452403</v>
          </cell>
          <cell r="BK25">
            <v>300013.0791188713</v>
          </cell>
          <cell r="BL25">
            <v>307513.40609684307</v>
          </cell>
          <cell r="BM25">
            <v>315201.2412492641</v>
          </cell>
          <cell r="BN25">
            <v>323081.27228049567</v>
          </cell>
          <cell r="BO25">
            <v>331158.30408750806</v>
          </cell>
          <cell r="BP25">
            <v>339437.26168969576</v>
          </cell>
        </row>
        <row r="26">
          <cell r="E26" t="str">
            <v>Ambler Properties OÜEndla 15/Lõkke 2, TallinnStat üüripind</v>
          </cell>
          <cell r="F26">
            <v>4879</v>
          </cell>
          <cell r="G26">
            <v>0</v>
          </cell>
          <cell r="H26">
            <v>4879</v>
          </cell>
          <cell r="I26">
            <v>20</v>
          </cell>
          <cell r="K26">
            <v>5</v>
          </cell>
          <cell r="L26">
            <v>1</v>
          </cell>
          <cell r="M26">
            <v>1</v>
          </cell>
          <cell r="N26">
            <v>0.5</v>
          </cell>
          <cell r="O26">
            <v>0.5</v>
          </cell>
          <cell r="P26">
            <v>0.5</v>
          </cell>
          <cell r="Q26">
            <v>0.5</v>
          </cell>
          <cell r="S26">
            <v>9</v>
          </cell>
          <cell r="T26">
            <v>43911</v>
          </cell>
          <cell r="U26">
            <v>140.8194</v>
          </cell>
          <cell r="W26">
            <v>0.7</v>
          </cell>
          <cell r="X26">
            <v>1.3</v>
          </cell>
          <cell r="Y26">
            <v>0.6</v>
          </cell>
          <cell r="Z26">
            <v>0.5</v>
          </cell>
          <cell r="AA26">
            <v>0.2</v>
          </cell>
          <cell r="AB26">
            <v>2</v>
          </cell>
          <cell r="AD26">
            <v>4</v>
          </cell>
          <cell r="AE26">
            <v>19516</v>
          </cell>
          <cell r="AF26">
            <v>62.586399999999998</v>
          </cell>
          <cell r="AH26">
            <v>13</v>
          </cell>
          <cell r="AI26">
            <v>2.6</v>
          </cell>
          <cell r="AJ26">
            <v>15.6</v>
          </cell>
          <cell r="AK26">
            <v>76112.399999999994</v>
          </cell>
          <cell r="AL26">
            <v>913348.79999999993</v>
          </cell>
          <cell r="AM26">
            <v>14290803.334079998</v>
          </cell>
          <cell r="AO26">
            <v>1</v>
          </cell>
          <cell r="AQ26">
            <v>0</v>
          </cell>
          <cell r="AR26">
            <v>4778098.9037614902</v>
          </cell>
          <cell r="AT26">
            <v>526932</v>
          </cell>
          <cell r="AU26">
            <v>541159.16399999999</v>
          </cell>
          <cell r="AV26">
            <v>555770.46142799989</v>
          </cell>
          <cell r="AW26">
            <v>569664.72296369984</v>
          </cell>
          <cell r="AX26">
            <v>583906.34103779227</v>
          </cell>
          <cell r="AY26">
            <v>598503.99956373707</v>
          </cell>
          <cell r="AZ26">
            <v>613466.59955283045</v>
          </cell>
          <cell r="BA26">
            <v>628803.26454165112</v>
          </cell>
          <cell r="BB26">
            <v>644523.34615519235</v>
          </cell>
          <cell r="BC26">
            <v>660636.42980907205</v>
          </cell>
          <cell r="BE26">
            <v>2123599.5127828843</v>
          </cell>
          <cell r="BG26">
            <v>234192</v>
          </cell>
          <cell r="BH26">
            <v>240515.18399999998</v>
          </cell>
          <cell r="BI26">
            <v>247009.09396799997</v>
          </cell>
          <cell r="BJ26">
            <v>253184.32131719994</v>
          </cell>
          <cell r="BK26">
            <v>259513.92935012991</v>
          </cell>
          <cell r="BL26">
            <v>266001.77758388314</v>
          </cell>
          <cell r="BM26">
            <v>272651.8220234802</v>
          </cell>
          <cell r="BN26">
            <v>279468.1175740672</v>
          </cell>
          <cell r="BO26">
            <v>286454.82051341888</v>
          </cell>
          <cell r="BP26">
            <v>293616.19102625432</v>
          </cell>
        </row>
        <row r="27">
          <cell r="E27" t="str">
            <v>ViaCerta OÜTartu mnt 83, TallinnStat üüripind</v>
          </cell>
          <cell r="F27">
            <v>4634.8999999999996</v>
          </cell>
          <cell r="H27">
            <v>4634.8999999999996</v>
          </cell>
          <cell r="I27">
            <v>25.108147639560215</v>
          </cell>
          <cell r="K27">
            <v>11.184538493985915</v>
          </cell>
          <cell r="L27">
            <v>0.12782329707412474</v>
          </cell>
          <cell r="M27">
            <v>0.38346989122237418</v>
          </cell>
          <cell r="N27">
            <v>0.31955824268531186</v>
          </cell>
          <cell r="O27">
            <v>6.3911648537062368E-2</v>
          </cell>
          <cell r="P27">
            <v>6.3911648537062368E-2</v>
          </cell>
          <cell r="Q27">
            <v>1.2782329707412474E-2</v>
          </cell>
          <cell r="S27">
            <v>12.155995551749266</v>
          </cell>
          <cell r="T27">
            <v>56341.823782802669</v>
          </cell>
          <cell r="U27">
            <v>190.20000000000005</v>
          </cell>
          <cell r="W27">
            <v>0.7349839581762172</v>
          </cell>
          <cell r="X27">
            <v>2.2369076987971828</v>
          </cell>
          <cell r="Y27">
            <v>1.4060562678153721</v>
          </cell>
          <cell r="Z27">
            <v>0.63911648537062371</v>
          </cell>
          <cell r="AA27">
            <v>0.19173494561118709</v>
          </cell>
          <cell r="AB27">
            <v>2.5564659414824949E-2</v>
          </cell>
          <cell r="AD27">
            <v>2.9974563163882251</v>
          </cell>
          <cell r="AE27">
            <v>13892.910280827784</v>
          </cell>
          <cell r="AF27">
            <v>46.9</v>
          </cell>
          <cell r="AH27">
            <v>15.153451868137491</v>
          </cell>
          <cell r="AI27">
            <v>3.0306903736274986</v>
          </cell>
          <cell r="AJ27">
            <v>18.184142241764988</v>
          </cell>
          <cell r="AK27">
            <v>84281.680876356535</v>
          </cell>
          <cell r="AL27">
            <v>1011380.1705162784</v>
          </cell>
          <cell r="AM27">
            <v>15824660.976</v>
          </cell>
          <cell r="AO27">
            <v>1</v>
          </cell>
          <cell r="AQ27">
            <v>0</v>
          </cell>
          <cell r="AR27">
            <v>6130737.3198636435</v>
          </cell>
          <cell r="AT27">
            <v>676101.88539363199</v>
          </cell>
          <cell r="AU27">
            <v>694356.63629925996</v>
          </cell>
          <cell r="AV27">
            <v>713104.26547933987</v>
          </cell>
          <cell r="AW27">
            <v>730931.87211632333</v>
          </cell>
          <cell r="AX27">
            <v>749205.16891923139</v>
          </cell>
          <cell r="AY27">
            <v>767935.29814221209</v>
          </cell>
          <cell r="AZ27">
            <v>787133.68059576734</v>
          </cell>
          <cell r="BA27">
            <v>806812.02261066146</v>
          </cell>
          <cell r="BB27">
            <v>826982.32317592797</v>
          </cell>
          <cell r="BC27">
            <v>847656.88125532609</v>
          </cell>
          <cell r="BE27">
            <v>1511732.8091567024</v>
          </cell>
          <cell r="BG27">
            <v>166714.92336993341</v>
          </cell>
          <cell r="BH27">
            <v>171216.22630092161</v>
          </cell>
          <cell r="BI27">
            <v>175839.06441104648</v>
          </cell>
          <cell r="BJ27">
            <v>180235.04102132263</v>
          </cell>
          <cell r="BK27">
            <v>184740.91704685567</v>
          </cell>
          <cell r="BL27">
            <v>189359.43997302704</v>
          </cell>
          <cell r="BM27">
            <v>194093.42597235271</v>
          </cell>
          <cell r="BN27">
            <v>198945.76162166151</v>
          </cell>
          <cell r="BO27">
            <v>203919.40566220303</v>
          </cell>
          <cell r="BP27">
            <v>209017.39080375808</v>
          </cell>
        </row>
        <row r="28">
          <cell r="E28" t="str">
            <v>Solution Management OÜMustamäe tee 24Stat üüripind</v>
          </cell>
          <cell r="F28">
            <v>4829</v>
          </cell>
          <cell r="H28">
            <v>4829</v>
          </cell>
          <cell r="I28">
            <v>9.5867472805593543</v>
          </cell>
          <cell r="K28">
            <v>11.823654979356538</v>
          </cell>
          <cell r="L28">
            <v>0.12782329707412474</v>
          </cell>
          <cell r="M28">
            <v>0.44738153975943656</v>
          </cell>
          <cell r="N28">
            <v>0.31955824268531186</v>
          </cell>
          <cell r="O28">
            <v>0.19173494561118709</v>
          </cell>
          <cell r="P28">
            <v>0.19173494561118709</v>
          </cell>
          <cell r="Q28">
            <v>1.2782329707412474E-2</v>
          </cell>
          <cell r="S28">
            <v>13.114670279805202</v>
          </cell>
          <cell r="T28">
            <v>63330.742781179317</v>
          </cell>
          <cell r="U28">
            <v>205.20000000000005</v>
          </cell>
          <cell r="W28">
            <v>0.75096187031048278</v>
          </cell>
          <cell r="X28">
            <v>3.7068756151496176</v>
          </cell>
          <cell r="Y28">
            <v>2.5564659414824948</v>
          </cell>
          <cell r="Z28">
            <v>0.95867472805593557</v>
          </cell>
          <cell r="AA28">
            <v>0.19173494561118709</v>
          </cell>
          <cell r="AB28">
            <v>1.2782329707412474E-2</v>
          </cell>
          <cell r="AD28">
            <v>4.4706198151675132</v>
          </cell>
          <cell r="AE28">
            <v>21588.623087443921</v>
          </cell>
          <cell r="AF28">
            <v>69.95</v>
          </cell>
          <cell r="AH28">
            <v>17.585290094972713</v>
          </cell>
          <cell r="AI28">
            <v>3.5170580189945428</v>
          </cell>
          <cell r="AJ28">
            <v>21.102348113967256</v>
          </cell>
          <cell r="AK28">
            <v>101903.23904234788</v>
          </cell>
          <cell r="AL28">
            <v>1222838.8685081745</v>
          </cell>
          <cell r="AM28">
            <v>19133270.640000004</v>
          </cell>
          <cell r="AO28">
            <v>1</v>
          </cell>
          <cell r="AQ28">
            <v>0</v>
          </cell>
          <cell r="AR28">
            <v>6891224.3551081456</v>
          </cell>
          <cell r="AT28">
            <v>759968.9133741518</v>
          </cell>
          <cell r="AU28">
            <v>780488.07403525384</v>
          </cell>
          <cell r="AV28">
            <v>801561.25203420559</v>
          </cell>
          <cell r="AW28">
            <v>821600.2833350607</v>
          </cell>
          <cell r="AX28">
            <v>842140.2904184371</v>
          </cell>
          <cell r="AY28">
            <v>863193.79767889797</v>
          </cell>
          <cell r="AZ28">
            <v>884773.64262087038</v>
          </cell>
          <cell r="BA28">
            <v>906892.98368639208</v>
          </cell>
          <cell r="BB28">
            <v>929565.30827855179</v>
          </cell>
          <cell r="BC28">
            <v>952804.44098551548</v>
          </cell>
          <cell r="BE28">
            <v>2349128.3803109881</v>
          </cell>
          <cell r="BG28">
            <v>259063.47704932705</v>
          </cell>
          <cell r="BH28">
            <v>266058.19092965883</v>
          </cell>
          <cell r="BI28">
            <v>273241.7620847596</v>
          </cell>
          <cell r="BJ28">
            <v>280072.80613687856</v>
          </cell>
          <cell r="BK28">
            <v>287074.62629030051</v>
          </cell>
          <cell r="BL28">
            <v>294251.49194755801</v>
          </cell>
          <cell r="BM28">
            <v>301607.77924624691</v>
          </cell>
          <cell r="BN28">
            <v>309147.97372740303</v>
          </cell>
          <cell r="BO28">
            <v>316876.67307058809</v>
          </cell>
          <cell r="BP28">
            <v>324798.58989735274</v>
          </cell>
        </row>
        <row r="29">
          <cell r="E29" t="str">
            <v>PalmGrupp OÜHobujaama 12/14, TallinnStat üüripind</v>
          </cell>
          <cell r="F29">
            <v>4993</v>
          </cell>
          <cell r="G29">
            <v>0</v>
          </cell>
          <cell r="H29">
            <v>4993</v>
          </cell>
          <cell r="I29">
            <v>65</v>
          </cell>
          <cell r="K29">
            <v>11.8</v>
          </cell>
          <cell r="L29">
            <v>0.1</v>
          </cell>
          <cell r="M29">
            <v>0.31</v>
          </cell>
          <cell r="N29">
            <v>0.3</v>
          </cell>
          <cell r="O29">
            <v>0.3</v>
          </cell>
          <cell r="P29">
            <v>0.65</v>
          </cell>
          <cell r="Q29">
            <v>0.04</v>
          </cell>
          <cell r="S29">
            <v>13.500000000000002</v>
          </cell>
          <cell r="T29">
            <v>67405.500000000015</v>
          </cell>
          <cell r="U29">
            <v>211.22910000000002</v>
          </cell>
          <cell r="W29">
            <v>0.7</v>
          </cell>
          <cell r="X29">
            <v>1.37</v>
          </cell>
          <cell r="Y29">
            <v>0.5</v>
          </cell>
          <cell r="Z29">
            <v>0.83</v>
          </cell>
          <cell r="AA29">
            <v>0.04</v>
          </cell>
          <cell r="AB29">
            <v>0.2</v>
          </cell>
          <cell r="AD29">
            <v>2.27</v>
          </cell>
          <cell r="AE29">
            <v>11334.11</v>
          </cell>
          <cell r="AF29">
            <v>35.517781999999997</v>
          </cell>
          <cell r="AH29">
            <v>15.770000000000001</v>
          </cell>
          <cell r="AI29">
            <v>3.1540000000000004</v>
          </cell>
          <cell r="AJ29">
            <v>18.924000000000003</v>
          </cell>
          <cell r="AK29">
            <v>94487.532000000021</v>
          </cell>
          <cell r="AL29">
            <v>1133850.3840000003</v>
          </cell>
          <cell r="AM29">
            <v>17740903.418294404</v>
          </cell>
          <cell r="AO29">
            <v>1</v>
          </cell>
          <cell r="AQ29">
            <v>0</v>
          </cell>
          <cell r="AR29">
            <v>7334611.9573112717</v>
          </cell>
          <cell r="AT29">
            <v>808866.00000000023</v>
          </cell>
          <cell r="AU29">
            <v>830705.38200000022</v>
          </cell>
          <cell r="AV29">
            <v>853134.4273140002</v>
          </cell>
          <cell r="AW29">
            <v>874462.78799685009</v>
          </cell>
          <cell r="AX29">
            <v>896324.35769677127</v>
          </cell>
          <cell r="AY29">
            <v>918732.46663919045</v>
          </cell>
          <cell r="AZ29">
            <v>941700.77830517013</v>
          </cell>
          <cell r="BA29">
            <v>965243.29776279931</v>
          </cell>
          <cell r="BB29">
            <v>989374.38020686922</v>
          </cell>
          <cell r="BC29">
            <v>1014108.7397120409</v>
          </cell>
          <cell r="BE29">
            <v>1233301.418007154</v>
          </cell>
          <cell r="BG29">
            <v>136009.32</v>
          </cell>
          <cell r="BH29">
            <v>139681.57164000001</v>
          </cell>
          <cell r="BI29">
            <v>143452.97407428001</v>
          </cell>
          <cell r="BJ29">
            <v>147039.29842613699</v>
          </cell>
          <cell r="BK29">
            <v>150715.2808867904</v>
          </cell>
          <cell r="BL29">
            <v>154483.16290896013</v>
          </cell>
          <cell r="BM29">
            <v>158345.24198168411</v>
          </cell>
          <cell r="BN29">
            <v>162303.87303122619</v>
          </cell>
          <cell r="BO29">
            <v>166361.46985700683</v>
          </cell>
          <cell r="BP29">
            <v>170520.50660343198</v>
          </cell>
        </row>
        <row r="30">
          <cell r="E30" t="str">
            <v xml:space="preserve">PalmGrupp OÜ - 2Hobujaama 12/14, TallinnMTA üüripind </v>
          </cell>
          <cell r="F30">
            <v>12058</v>
          </cell>
          <cell r="G30">
            <v>0</v>
          </cell>
          <cell r="H30">
            <v>12058</v>
          </cell>
          <cell r="I30">
            <v>100</v>
          </cell>
          <cell r="K30">
            <v>13.8</v>
          </cell>
          <cell r="L30">
            <v>0.1</v>
          </cell>
          <cell r="M30">
            <v>0.31</v>
          </cell>
          <cell r="N30">
            <v>0.3</v>
          </cell>
          <cell r="O30">
            <v>0.3</v>
          </cell>
          <cell r="P30">
            <v>0.65</v>
          </cell>
          <cell r="Q30">
            <v>0.04</v>
          </cell>
          <cell r="S30">
            <v>15.500000000000002</v>
          </cell>
          <cell r="T30">
            <v>186899.00000000003</v>
          </cell>
          <cell r="U30">
            <v>242.52230000000003</v>
          </cell>
          <cell r="W30">
            <v>0.7</v>
          </cell>
          <cell r="X30">
            <v>1.3660000000000001</v>
          </cell>
          <cell r="Y30">
            <v>0.5</v>
          </cell>
          <cell r="Z30">
            <v>0.83</v>
          </cell>
          <cell r="AA30">
            <v>3.5999999999999997E-2</v>
          </cell>
          <cell r="AB30">
            <v>0.2</v>
          </cell>
          <cell r="AD30">
            <v>2.266</v>
          </cell>
          <cell r="AE30">
            <v>27323.428</v>
          </cell>
          <cell r="AF30">
            <v>35.455195599999996</v>
          </cell>
          <cell r="AH30">
            <v>17.766000000000002</v>
          </cell>
          <cell r="AI30">
            <v>3.5532000000000004</v>
          </cell>
          <cell r="AJ30">
            <v>21.319200000000002</v>
          </cell>
          <cell r="AK30">
            <v>257066.91360000003</v>
          </cell>
          <cell r="AL30">
            <v>3084802.9632000001</v>
          </cell>
          <cell r="AM30">
            <v>48266678.044005118</v>
          </cell>
          <cell r="AO30">
            <v>1</v>
          </cell>
          <cell r="AQ30">
            <v>0</v>
          </cell>
          <cell r="AR30">
            <v>20337088.816335745</v>
          </cell>
          <cell r="AT30">
            <v>2242788.0000000005</v>
          </cell>
          <cell r="AU30">
            <v>2303343.2760000001</v>
          </cell>
          <cell r="AV30">
            <v>2365533.5444519999</v>
          </cell>
          <cell r="AW30">
            <v>2424671.8830632996</v>
          </cell>
          <cell r="AX30">
            <v>2485288.680139882</v>
          </cell>
          <cell r="AY30">
            <v>2547420.8971433789</v>
          </cell>
          <cell r="AZ30">
            <v>2611106.4195719631</v>
          </cell>
          <cell r="BA30">
            <v>2676384.080061262</v>
          </cell>
          <cell r="BB30">
            <v>2743293.6820627935</v>
          </cell>
          <cell r="BC30">
            <v>2811876.0241143629</v>
          </cell>
          <cell r="BE30">
            <v>2973151.177923664</v>
          </cell>
          <cell r="BG30">
            <v>327881.136</v>
          </cell>
          <cell r="BH30">
            <v>336733.92667199997</v>
          </cell>
          <cell r="BI30">
            <v>345825.74269214395</v>
          </cell>
          <cell r="BJ30">
            <v>354471.38625944749</v>
          </cell>
          <cell r="BK30">
            <v>363333.17091593368</v>
          </cell>
          <cell r="BL30">
            <v>372416.500188832</v>
          </cell>
          <cell r="BM30">
            <v>381726.91269355279</v>
          </cell>
          <cell r="BN30">
            <v>391270.08551089157</v>
          </cell>
          <cell r="BO30">
            <v>401051.83764866384</v>
          </cell>
          <cell r="BP30">
            <v>411078.13358988042</v>
          </cell>
        </row>
        <row r="31">
          <cell r="E31" t="str">
            <v>PalmGrupp OÜ - 2Hobujaama 12/14, TallinnStat üüripind</v>
          </cell>
          <cell r="F31">
            <v>4758</v>
          </cell>
          <cell r="G31">
            <v>0</v>
          </cell>
          <cell r="H31">
            <v>4758</v>
          </cell>
          <cell r="I31">
            <v>100</v>
          </cell>
          <cell r="K31">
            <v>13.8</v>
          </cell>
          <cell r="L31">
            <v>0.1</v>
          </cell>
          <cell r="M31">
            <v>0.31</v>
          </cell>
          <cell r="N31">
            <v>0.3</v>
          </cell>
          <cell r="O31">
            <v>0.3</v>
          </cell>
          <cell r="P31">
            <v>0.65</v>
          </cell>
          <cell r="Q31">
            <v>0.04</v>
          </cell>
          <cell r="S31">
            <v>15.500000000000002</v>
          </cell>
          <cell r="T31">
            <v>73749.000000000015</v>
          </cell>
          <cell r="U31">
            <v>242.52230000000003</v>
          </cell>
          <cell r="W31">
            <v>0.7</v>
          </cell>
          <cell r="X31">
            <v>1.3660000000000001</v>
          </cell>
          <cell r="Y31">
            <v>0.5</v>
          </cell>
          <cell r="Z31">
            <v>0.83</v>
          </cell>
          <cell r="AA31">
            <v>3.5999999999999997E-2</v>
          </cell>
          <cell r="AB31">
            <v>0.2</v>
          </cell>
          <cell r="AD31">
            <v>2.266</v>
          </cell>
          <cell r="AE31">
            <v>10781.628000000001</v>
          </cell>
          <cell r="AF31">
            <v>35.455195599999996</v>
          </cell>
          <cell r="AH31">
            <v>17.766000000000002</v>
          </cell>
          <cell r="AI31">
            <v>3.5532000000000004</v>
          </cell>
          <cell r="AJ31">
            <v>21.319200000000002</v>
          </cell>
          <cell r="AK31">
            <v>101436.75360000001</v>
          </cell>
          <cell r="AL31">
            <v>1217241.0432000002</v>
          </cell>
          <cell r="AM31">
            <v>19045683.706533123</v>
          </cell>
          <cell r="AO31">
            <v>1</v>
          </cell>
          <cell r="AQ31">
            <v>0</v>
          </cell>
          <cell r="AR31">
            <v>8024868.8495708648</v>
          </cell>
          <cell r="AT31">
            <v>884988.00000000023</v>
          </cell>
          <cell r="AU31">
            <v>908882.67600000021</v>
          </cell>
          <cell r="AV31">
            <v>933422.50825200009</v>
          </cell>
          <cell r="AW31">
            <v>956758.07095830003</v>
          </cell>
          <cell r="AX31">
            <v>980677.02273225749</v>
          </cell>
          <cell r="AY31">
            <v>1005193.9483005638</v>
          </cell>
          <cell r="AZ31">
            <v>1030323.7970080778</v>
          </cell>
          <cell r="BA31">
            <v>1056081.8919332798</v>
          </cell>
          <cell r="BB31">
            <v>1082483.9392316118</v>
          </cell>
          <cell r="BC31">
            <v>1109546.0377124019</v>
          </cell>
          <cell r="BE31">
            <v>1173184.0524598435</v>
          </cell>
          <cell r="BG31">
            <v>129379.53600000001</v>
          </cell>
          <cell r="BH31">
            <v>132872.78347200001</v>
          </cell>
          <cell r="BI31">
            <v>136460.34862574399</v>
          </cell>
          <cell r="BJ31">
            <v>139871.85734138757</v>
          </cell>
          <cell r="BK31">
            <v>143368.65377492225</v>
          </cell>
          <cell r="BL31">
            <v>146952.87011929529</v>
          </cell>
          <cell r="BM31">
            <v>150626.69187227765</v>
          </cell>
          <cell r="BN31">
            <v>154392.35916908458</v>
          </cell>
          <cell r="BO31">
            <v>158252.16814831167</v>
          </cell>
          <cell r="BP31">
            <v>162208.47235201945</v>
          </cell>
        </row>
        <row r="32">
          <cell r="E32" t="str">
            <v>PalmGrupp OÜ - 2Hobujaama 12/14, TallinnKoondpakkumine</v>
          </cell>
          <cell r="F32">
            <v>16816</v>
          </cell>
          <cell r="G32">
            <v>0</v>
          </cell>
          <cell r="H32">
            <v>16816</v>
          </cell>
          <cell r="I32">
            <v>100</v>
          </cell>
          <cell r="K32">
            <v>13.8</v>
          </cell>
          <cell r="L32">
            <v>0.1</v>
          </cell>
          <cell r="M32">
            <v>0.31</v>
          </cell>
          <cell r="N32">
            <v>0.3</v>
          </cell>
          <cell r="O32">
            <v>0.3</v>
          </cell>
          <cell r="P32">
            <v>0.65</v>
          </cell>
          <cell r="Q32">
            <v>0.04</v>
          </cell>
          <cell r="S32">
            <v>15.500000000000002</v>
          </cell>
          <cell r="T32">
            <v>260648.00000000003</v>
          </cell>
          <cell r="U32">
            <v>242.52230000000003</v>
          </cell>
          <cell r="W32">
            <v>0.7</v>
          </cell>
          <cell r="X32">
            <v>1.3660000000000001</v>
          </cell>
          <cell r="Y32">
            <v>0.5</v>
          </cell>
          <cell r="Z32">
            <v>0.83</v>
          </cell>
          <cell r="AA32">
            <v>3.5999999999999997E-2</v>
          </cell>
          <cell r="AB32">
            <v>0.2</v>
          </cell>
          <cell r="AD32">
            <v>2.266</v>
          </cell>
          <cell r="AE32">
            <v>38105.055999999997</v>
          </cell>
          <cell r="AF32">
            <v>35.455195599999996</v>
          </cell>
          <cell r="AH32">
            <v>17.766000000000002</v>
          </cell>
          <cell r="AI32">
            <v>3.5532000000000004</v>
          </cell>
          <cell r="AJ32">
            <v>21.319200000000002</v>
          </cell>
          <cell r="AK32">
            <v>358503.66720000003</v>
          </cell>
          <cell r="AL32">
            <v>4302044.0064000003</v>
          </cell>
          <cell r="AM32">
            <v>67312361.750538245</v>
          </cell>
          <cell r="AO32">
            <v>1</v>
          </cell>
          <cell r="AQ32">
            <v>0</v>
          </cell>
          <cell r="AR32">
            <v>28361957.665906608</v>
          </cell>
          <cell r="AT32">
            <v>3127776.0000000005</v>
          </cell>
          <cell r="AU32">
            <v>3212225.952</v>
          </cell>
          <cell r="AV32">
            <v>3298956.0527039999</v>
          </cell>
          <cell r="AW32">
            <v>3381429.9540215996</v>
          </cell>
          <cell r="AX32">
            <v>3465965.7028721394</v>
          </cell>
          <cell r="AY32">
            <v>3552614.8454439426</v>
          </cell>
          <cell r="AZ32">
            <v>3641430.2165800408</v>
          </cell>
          <cell r="BA32">
            <v>3732465.9719945416</v>
          </cell>
          <cell r="BB32">
            <v>3825777.6212944048</v>
          </cell>
          <cell r="BC32">
            <v>3921422.0618267646</v>
          </cell>
          <cell r="BE32">
            <v>4146335.2303835065</v>
          </cell>
          <cell r="BG32">
            <v>457260.67199999996</v>
          </cell>
          <cell r="BH32">
            <v>469606.7101439999</v>
          </cell>
          <cell r="BI32">
            <v>482286.09131788783</v>
          </cell>
          <cell r="BJ32">
            <v>494343.24360083498</v>
          </cell>
          <cell r="BK32">
            <v>506701.82469085581</v>
          </cell>
          <cell r="BL32">
            <v>519369.37030812714</v>
          </cell>
          <cell r="BM32">
            <v>532353.60456583032</v>
          </cell>
          <cell r="BN32">
            <v>545662.44467997598</v>
          </cell>
          <cell r="BO32">
            <v>559304.00579697534</v>
          </cell>
          <cell r="BP32">
            <v>573286.6059418997</v>
          </cell>
        </row>
      </sheetData>
      <sheetData sheetId="2">
        <row r="1">
          <cell r="B1">
            <v>3.95E-2</v>
          </cell>
        </row>
        <row r="2">
          <cell r="B2">
            <v>287.60241841678067</v>
          </cell>
        </row>
      </sheetData>
      <sheetData sheetId="3"/>
      <sheetData sheetId="4"/>
      <sheetData sheetId="5"/>
      <sheetData sheetId="6"/>
      <sheetData sheetId="7">
        <row r="1">
          <cell r="F1" t="str">
            <v>Üüripind (m2)</v>
          </cell>
          <cell r="G1" t="str">
            <v>Arhitektuur, lähiümbrus ja teised rentnikud</v>
          </cell>
          <cell r="H1" t="str">
            <v>Kommentaar</v>
          </cell>
          <cell r="I1" t="str">
            <v>Asukoha sobivus</v>
          </cell>
          <cell r="J1" t="str">
            <v>kommentaar</v>
          </cell>
          <cell r="K1" t="str">
            <v>Ruumilahendus</v>
          </cell>
          <cell r="L1" t="str">
            <v>kommentaar</v>
          </cell>
        </row>
        <row r="2">
          <cell r="E2" t="str">
            <v xml:space="preserve">E.L.L. Kinnisvara AS / Smuuli Kinnisvara OÜJ.Smuuli tee 1, TallinnMTA üüripind </v>
          </cell>
          <cell r="F2">
            <v>7530</v>
          </cell>
          <cell r="G2">
            <v>2</v>
          </cell>
          <cell r="H2" t="str">
            <v>Välisilmelt jätab korterelamu mulje</v>
          </cell>
          <cell r="I2">
            <v>2</v>
          </cell>
          <cell r="J2" t="str">
            <v>ainult bussiliiklus, 
lähiümbruses ei ole büroosid</v>
          </cell>
          <cell r="K2">
            <v>0</v>
          </cell>
          <cell r="L2" t="str">
            <v>Materjal puudub</v>
          </cell>
        </row>
        <row r="3">
          <cell r="E3" t="str">
            <v>E.L.L. Kinnisvara AS / Smuuli Kinnisvara OÜJ.Smuuli tee 1, TallinnStat üüripind</v>
          </cell>
          <cell r="F3">
            <v>4810</v>
          </cell>
          <cell r="G3">
            <v>2</v>
          </cell>
          <cell r="H3" t="str">
            <v>Materjal puudub</v>
          </cell>
          <cell r="I3">
            <v>1</v>
          </cell>
          <cell r="K3">
            <v>0</v>
          </cell>
          <cell r="L3" t="str">
            <v>Materjal puudub</v>
          </cell>
        </row>
        <row r="4">
          <cell r="E4" t="str">
            <v>E.L.L. Kinnisvara AS / Smuuli Kinnisvara OÜJ.Smuuli tee 1, TallinnKoondpakkumine</v>
          </cell>
          <cell r="F4">
            <v>12340</v>
          </cell>
          <cell r="G4">
            <v>2</v>
          </cell>
          <cell r="H4" t="str">
            <v>Materjal puudub</v>
          </cell>
          <cell r="I4">
            <v>1.6102106969205834</v>
          </cell>
          <cell r="K4">
            <v>0</v>
          </cell>
        </row>
        <row r="5">
          <cell r="E5" t="str">
            <v xml:space="preserve">E.L.L. Kinnisvara AS / Rannamõisa Kinnisvara OÜRannamõisa 4a, TallinnMTA üüripind </v>
          </cell>
          <cell r="F5">
            <v>7530</v>
          </cell>
          <cell r="G5">
            <v>2</v>
          </cell>
          <cell r="H5" t="str">
            <v>Õismäe liiklussõlm on probleemne, kesklinnast liialt kaugel</v>
          </cell>
          <cell r="I5">
            <v>2</v>
          </cell>
          <cell r="J5" t="str">
            <v>Õismäe liiklussõlm on probleemne, kesklinnast liialt kaugel</v>
          </cell>
          <cell r="K5">
            <v>0</v>
          </cell>
          <cell r="L5" t="str">
            <v>Sarnane Smuuli teele pakutavale lahendusele</v>
          </cell>
        </row>
        <row r="6">
          <cell r="E6" t="str">
            <v>E.L.L. Kinnisvara AS / Rannamõisa Kinnisvara OÜRannamõisa 4a, TallinnStat üüripind</v>
          </cell>
          <cell r="F6">
            <v>4810</v>
          </cell>
          <cell r="G6">
            <v>2</v>
          </cell>
          <cell r="H6" t="str">
            <v>Materjal puudub</v>
          </cell>
          <cell r="I6">
            <v>2</v>
          </cell>
          <cell r="K6">
            <v>0</v>
          </cell>
          <cell r="L6" t="str">
            <v>Materjal puudub</v>
          </cell>
        </row>
        <row r="7">
          <cell r="E7" t="str">
            <v>E.L.L. Kinnisvara AS / Rannamõisa Kinnisvara OÜRannamõisa 4a, TallinnKoondpakkumine</v>
          </cell>
          <cell r="F7">
            <v>12340</v>
          </cell>
          <cell r="G7">
            <v>2</v>
          </cell>
          <cell r="I7">
            <v>2</v>
          </cell>
          <cell r="K7">
            <v>0</v>
          </cell>
        </row>
        <row r="8">
          <cell r="E8" t="str">
            <v xml:space="preserve">E.L.L. Kinnisvara AS / AS JärvevanaValukoja 24, TallinnMTA üüripind </v>
          </cell>
          <cell r="F8">
            <v>7530</v>
          </cell>
          <cell r="G8">
            <v>1</v>
          </cell>
          <cell r="H8" t="str">
            <v>Kaks eraldi maja.</v>
          </cell>
          <cell r="I8">
            <v>1</v>
          </cell>
          <cell r="J8" t="str">
            <v>Ainult bussiliiklus</v>
          </cell>
          <cell r="K8">
            <v>0</v>
          </cell>
          <cell r="L8" t="str">
            <v>Materjal puudub</v>
          </cell>
        </row>
        <row r="9">
          <cell r="E9" t="str">
            <v>E.L.L. Kinnisvara AS / AS JärvevanaValukoja 24, TallinnStat üüripind</v>
          </cell>
          <cell r="F9">
            <v>4810</v>
          </cell>
          <cell r="G9">
            <v>1</v>
          </cell>
          <cell r="H9" t="str">
            <v>Materjal puudub</v>
          </cell>
          <cell r="I9">
            <v>1</v>
          </cell>
          <cell r="K9">
            <v>0</v>
          </cell>
          <cell r="L9" t="str">
            <v>Materjal puudub</v>
          </cell>
        </row>
        <row r="10">
          <cell r="E10" t="str">
            <v>E.L.L. Kinnisvara AS / AS JärvevanaValukoja 24, TallinnKoondpakkumine</v>
          </cell>
          <cell r="F10">
            <v>12340</v>
          </cell>
          <cell r="G10">
            <v>1</v>
          </cell>
          <cell r="I10">
            <v>1</v>
          </cell>
          <cell r="K10">
            <v>0</v>
          </cell>
        </row>
        <row r="11">
          <cell r="E11" t="str">
            <v>AS YIT Ehitus / Ühiselamu Projekt OÜPärnu mnt 156/Vaari 1, TallinnKoondpakkumine</v>
          </cell>
          <cell r="F11">
            <v>12388</v>
          </cell>
          <cell r="G11">
            <v>3</v>
          </cell>
          <cell r="H11" t="str">
            <v>MTA: Välisilme on sulandunud piirkonna teiste hoonetega, ei ole esilekutsuv ning tüüpilisele büroopinnale sobilik.
Stat</v>
          </cell>
          <cell r="I11">
            <v>3</v>
          </cell>
          <cell r="J11" t="str">
            <v>MTA: väljasõidul vasakpööre on probleemne kuid
 see on lahendatav rajatava ristmikuga.
 Koostöö partner PPA lähedal. 
Linna saabujatele lihtne leida
Stat</v>
          </cell>
          <cell r="K11">
            <v>3</v>
          </cell>
          <cell r="L11" t="str">
            <v xml:space="preserve">MTA: puudub klienditeeninduse saal
Stat: - arhiiviruumid hajutatud
- pikim osa mööda Pärnu mnt (müra, saaste)
- vasak poolne tagumine osa pime
- väikseid juhi kabinette raske/võimatu projekteerida struktuuri üksuste juurde
- I k puudub teabekeskus
</v>
          </cell>
        </row>
        <row r="12">
          <cell r="E12" t="str">
            <v xml:space="preserve">Zelluloosi Kinnisvara OÜTartu mnt 80j, TallinnMTA üüripind </v>
          </cell>
          <cell r="F12">
            <v>7355</v>
          </cell>
          <cell r="G12">
            <v>2</v>
          </cell>
          <cell r="H12" t="str">
            <v>MTA: Harjumatu, moderne kuid samas väga huvitav. Mõjub värskendavalt, äratab maksumaksjas huvi ning tuletab meelde kohustusi.
Samas kahtlus kas reaalselt ka teostatav</v>
          </cell>
          <cell r="I12">
            <v>4</v>
          </cell>
          <cell r="J12" t="str">
            <v>MTA: Väga hea logistiline juurdepääs(buss, tramm, maaliinide bussijaam, lennujaam-õhuväravad)Lähedal Tolli teeninduskeskus ja  postiteenused.Kaba liikumise tsenter</v>
          </cell>
          <cell r="K12">
            <v>2</v>
          </cell>
          <cell r="L12" t="str">
            <v>ühiskasutuses olevad ruumid on kahe üksuse vahel üldises kasutamises.Ühised koridorid. Turvarisk</v>
          </cell>
        </row>
        <row r="13">
          <cell r="E13" t="str">
            <v>Zelluloosi Kinnisvara OÜTartu mnt 80j, TallinnStat üüripind</v>
          </cell>
          <cell r="F13">
            <v>4670</v>
          </cell>
          <cell r="G13">
            <v>3</v>
          </cell>
          <cell r="H13" t="str">
            <v>Ühised koridorid ja ühiskasutuses ruumid on turvarisk</v>
          </cell>
          <cell r="I13">
            <v>3</v>
          </cell>
          <cell r="K13">
            <v>2</v>
          </cell>
          <cell r="L13" t="str">
            <v>STAT:
- I k teabekeskusesse ebamugav sissepääs ja MTA uurimisosakonnaga ühel korrusel
- II k tööruumid ilma päevavalguseta- ei saa töökohti planeerida
- väikseid juhi kabinette raske struktuuriüksuste juurde projekteerida
- üks suur printimisruum
- korrus</v>
          </cell>
        </row>
        <row r="14">
          <cell r="E14" t="str">
            <v>Zelluloosi Kinnisvara OÜTartu mnt 80j, TallinnKoondpakkumine</v>
          </cell>
          <cell r="F14">
            <v>12025</v>
          </cell>
          <cell r="G14">
            <v>2.3883575883575885</v>
          </cell>
          <cell r="I14">
            <v>3.6116424116424115</v>
          </cell>
          <cell r="K14">
            <v>2</v>
          </cell>
        </row>
        <row r="15">
          <cell r="E15" t="str">
            <v xml:space="preserve">Fausto Kinnisvara OÜTartu mnt 80p, TallinnMTA üüripind </v>
          </cell>
          <cell r="F15">
            <v>7588</v>
          </cell>
          <cell r="G15">
            <v>3</v>
          </cell>
          <cell r="H15" t="str">
            <v>madalam osa liiga massiivne</v>
          </cell>
          <cell r="I15">
            <v>4</v>
          </cell>
          <cell r="J15" t="str">
            <v>Väga hea logistiline juurdepääs(buss, tramm, maaliinide bussijaam, lennujaam-õhuväravad)Lähedal Tolli teeninduskeskus ja  postiteenused.Kabaküla- kaupade liikumise tsenter</v>
          </cell>
          <cell r="K15">
            <v>2</v>
          </cell>
          <cell r="L15" t="str">
            <v>kabinetid jäävad pimedaks palju kunstvalgustust</v>
          </cell>
        </row>
        <row r="16">
          <cell r="E16" t="str">
            <v>Fausto Kinnisvara OÜTartu mnt 80p, TallinnStat üüripind</v>
          </cell>
          <cell r="F16">
            <v>4847</v>
          </cell>
          <cell r="G16">
            <v>2</v>
          </cell>
          <cell r="H16" t="str">
            <v>Ühised koridorid turvarisk</v>
          </cell>
          <cell r="I16">
            <v>3</v>
          </cell>
          <cell r="K16">
            <v>1</v>
          </cell>
          <cell r="L16" t="str">
            <v xml:space="preserve">- sügavad pinnad, suures osas puudub päevavalgus
- printimise ruum 40 m2, tegelikult vajalik väikseid ruume vastavalt struktuuriüksustele
- MTAga ühine sissepääs
- 2 lifti ei ole piisav
- pole võimalik projekteerida väikseid juhi kabinette
</v>
          </cell>
        </row>
        <row r="17">
          <cell r="E17" t="str">
            <v>Fausto Kinnisvara OÜTartu mnt 80p, TallinnKoondpakkumine</v>
          </cell>
          <cell r="F17">
            <v>12435</v>
          </cell>
          <cell r="G17">
            <v>2.6102131081624447</v>
          </cell>
          <cell r="I17">
            <v>3.6102131081624447</v>
          </cell>
          <cell r="K17">
            <v>1.6102131081624447</v>
          </cell>
        </row>
        <row r="18">
          <cell r="E18" t="str">
            <v xml:space="preserve">BC 25 OÜVäike-Paala 1, TallinnMTA üüripind </v>
          </cell>
          <cell r="F18">
            <v>8523</v>
          </cell>
          <cell r="G18">
            <v>3</v>
          </cell>
          <cell r="H18" t="str">
            <v>Kaob teiste hulka ära, liialt  linna ääres</v>
          </cell>
          <cell r="I18">
            <v>2</v>
          </cell>
          <cell r="J18" t="str">
            <v>Bussiühendus on kehv, positiivne on tramm</v>
          </cell>
          <cell r="K18">
            <v>2</v>
          </cell>
          <cell r="L18" t="str">
            <v>ühised vahekoridori pinnad, ei ole eraldatust</v>
          </cell>
        </row>
        <row r="19">
          <cell r="E19" t="str">
            <v>BC 25 OÜVäike-Paala 1, TallinnStat üüripind</v>
          </cell>
          <cell r="F19">
            <v>3880</v>
          </cell>
          <cell r="G19">
            <v>2</v>
          </cell>
          <cell r="H19" t="str">
            <v xml:space="preserve">Arhitektuuri kirjeldus puudub
- ebameeldiv naabrus
- ühised koridorid- turvarisk
</v>
          </cell>
          <cell r="I19">
            <v>1</v>
          </cell>
          <cell r="K19">
            <v>2</v>
          </cell>
          <cell r="L19" t="str">
            <v xml:space="preserve">-I k töötajatel tuleb läbi käia teabekeskusest
- 2 lifti ei ole piisav
- väikseid juhi kabinette raske struktuuriüksuste juurde projekteerida
- MTAga ühine sissepääs
</v>
          </cell>
        </row>
        <row r="20">
          <cell r="E20" t="str">
            <v>BC 25 OÜVäike-Paala 1, TallinnKoondpakkumine</v>
          </cell>
          <cell r="F20">
            <v>12403</v>
          </cell>
          <cell r="G20">
            <v>2.6871724582762235</v>
          </cell>
          <cell r="I20">
            <v>1.6871724582762235</v>
          </cell>
          <cell r="K20">
            <v>2</v>
          </cell>
        </row>
        <row r="21">
          <cell r="E21" t="str">
            <v>FB Baltic Holding OÜLiimi tn 4, TallinnKoondpakkumine</v>
          </cell>
          <cell r="F21">
            <v>12678</v>
          </cell>
          <cell r="G21">
            <v>1.5</v>
          </cell>
          <cell r="H21" t="str">
            <v>MTA:Oleks nagu kaks ühiselamu hoonet kõrvuti. Ei ole soliidne ega usaldusväärne. Kaks eraldi maja, mis tähendaks seda et võiksime samadel koghtadel Endlas jätkata - Hinne 1
Stat: Tööstuspiirkond, väljavaade kehv ; Hinne 2</v>
          </cell>
          <cell r="I21">
            <v>2.5</v>
          </cell>
          <cell r="J21" t="str">
            <v>MTA: Jätab mahajäetu mulje; hinne 2
Stat: Tööstuspiirkond, väljavaade kehv; hinne 3</v>
          </cell>
          <cell r="K21">
            <v>2</v>
          </cell>
          <cell r="L21" t="str">
            <v>MTA: Ruumid on ühiskasutuses, kehvad plaani materjalid
Stat: - pikk ja sügav maja, keskmine osa pime
- väikseid juhi kabinette raske struktuuriüksuste juurde projekteerida
- MTAga ühine sissepääs</v>
          </cell>
        </row>
        <row r="22">
          <cell r="E22" t="str">
            <v>Kaamos Kinnisvara OÜ / Kaamos Ehitus OÜ / Vindor Holding OÜTatari 51, TallinnStat üüripind</v>
          </cell>
          <cell r="F22">
            <v>4626</v>
          </cell>
          <cell r="G22">
            <v>4</v>
          </cell>
          <cell r="I22">
            <v>4</v>
          </cell>
          <cell r="J22" t="str">
            <v>Kesklinn, igast suunast võrdne ligipääs</v>
          </cell>
          <cell r="K22">
            <v>4</v>
          </cell>
          <cell r="L22" t="str">
            <v>+ läbi korruste ühtne funktsionaalsus
+ sobiliku suurusega korrused
- juhi kabinette raske paigutada struktuuriüksuste juurde</v>
          </cell>
        </row>
        <row r="23">
          <cell r="E23" t="str">
            <v>Kawe Group AS / Ühiselamu Projekt OÜPärnu mnt 156/Vaari 1, TallinnKoondpakkumine</v>
          </cell>
          <cell r="F23">
            <v>12114</v>
          </cell>
          <cell r="G23">
            <v>3.5</v>
          </cell>
          <cell r="H23" t="str">
            <v>MTA: Välisilme on sulandunud piirkonna teiste hoonetega, ei ole esilekutsuv ning tüüpilisele büroopinnale sobilik. Hinne 4
Stat: Hinne 3</v>
          </cell>
          <cell r="I23">
            <v>3.5</v>
          </cell>
          <cell r="J23" t="str">
            <v xml:space="preserve">
MTA: Tööle- ja -ärasõit raskendatud
(vaska pööre); hinne 4
Stat: Hinne 3</v>
          </cell>
          <cell r="K23">
            <v>2.5</v>
          </cell>
          <cell r="L23" t="str">
            <v>MTA: evakatsiooni teed koos MTAga, turvalisus. Tehtud ühispakkumine mistõttu ei selgu MTA ruumide osa; hinne 3
Stat: - pikim osa mööda Pärnu mnt (müra, saaste)
- teabekeskus II korrusel
- SA majaosapeal on MTA silt
- üks osakond (AKO, ITO, ESO) paiknevad</v>
          </cell>
        </row>
        <row r="24">
          <cell r="E24" t="str">
            <v>Kawe Group AS / Ühiselamu Projekt OÜPärnu mnt 156/Vaari 1, TallinnStat üüripind</v>
          </cell>
          <cell r="F24">
            <v>4733</v>
          </cell>
          <cell r="G24">
            <v>4</v>
          </cell>
          <cell r="I24">
            <v>3</v>
          </cell>
          <cell r="K24">
            <v>3</v>
          </cell>
          <cell r="L24" t="str">
            <v>- pikim osa mööda Pärnu mnt (müra, saaste)
- üks osakond paikneb läbi mitme korruse</v>
          </cell>
        </row>
        <row r="25">
          <cell r="E25" t="str">
            <v>Ambler Properties OÜEndla 15/Lõkke 2, TallinnStat üüripind</v>
          </cell>
          <cell r="F25">
            <v>4879</v>
          </cell>
          <cell r="G25">
            <v>2</v>
          </cell>
          <cell r="H25" t="str">
            <v>Hoone arhitektuur ei vasta ootustele</v>
          </cell>
          <cell r="I25">
            <v>4</v>
          </cell>
          <cell r="K25">
            <v>1</v>
          </cell>
          <cell r="L25" t="str">
            <v xml:space="preserve">- töö SA ruumiprogrammiga on tegemata
- olemasolev ruumiprogramm ei vasta SA vajadustele (VI k näidiskorrus)
- koridoride suur osakaal
- ei ole võimalik väikseid juhikabinette projekteerida
- puuduvad väiksed nõupidamiste boksid ja puhkeruum/kööginurgad 
</v>
          </cell>
        </row>
        <row r="26">
          <cell r="E26" t="str">
            <v>ViaCerta OÜTartu mnt 83, TallinnStat üüripind</v>
          </cell>
          <cell r="F26">
            <v>4634.8999999999996</v>
          </cell>
          <cell r="G26">
            <v>4</v>
          </cell>
          <cell r="I26">
            <v>3</v>
          </cell>
          <cell r="K26">
            <v>4</v>
          </cell>
          <cell r="L26" t="str">
            <v xml:space="preserve"> VIII k korrusel (parim vaade) on teine rentnik
+  võimaldab projekteerida väikeseid juhikabinette
- nõupidamiste ruumid ei asetse proportsionaalselt vastavalt struktuuriüksustele
</v>
          </cell>
        </row>
        <row r="27">
          <cell r="E27" t="str">
            <v>Solution Management OÜMustamäe tee 24Stat üüripind</v>
          </cell>
          <cell r="F27">
            <v>4829</v>
          </cell>
          <cell r="G27">
            <v>4</v>
          </cell>
          <cell r="I27">
            <v>3</v>
          </cell>
          <cell r="K27">
            <v>4</v>
          </cell>
          <cell r="L27" t="str">
            <v>- printimise ruum 56,3 m2, tegelikult vajalik väikseid ruume vastavalt struktuuriüksustele ja korruste arvule
- mõnel korrusel väikeste juhikabinettide paigutamine struktuuriüksuste kõrvale raskendatud
- I k Teabekeskuse ja nõupidamisruumide ühendus SA te</v>
          </cell>
        </row>
        <row r="28">
          <cell r="E28" t="str">
            <v>PalmGrupp OÜHobujaama 12/14, TallinnStat üüripind</v>
          </cell>
          <cell r="F28">
            <v>4993</v>
          </cell>
          <cell r="G28">
            <v>3</v>
          </cell>
          <cell r="H28" t="str">
            <v>Hoones palju erinevaid rentnikke</v>
          </cell>
          <cell r="I28">
            <v>4</v>
          </cell>
          <cell r="J28" t="str">
            <v>Kesklinn, igast suunast võrdne ligipääs</v>
          </cell>
          <cell r="K28">
            <v>4</v>
          </cell>
          <cell r="L28" t="str">
            <v>+ palju valgust
+ hea pinnaligendus
+ Teabekeskuse hea asukoht
+ mitmeid katuseterrasse</v>
          </cell>
        </row>
        <row r="29">
          <cell r="E29" t="str">
            <v xml:space="preserve">PalmGrupp OÜ - 2Hobujaama 12/14, TallinnMTA üüripind </v>
          </cell>
          <cell r="F29">
            <v>12058</v>
          </cell>
          <cell r="G29">
            <v>2</v>
          </cell>
          <cell r="H29" t="str">
            <v>sobilik ärihoonele. Avaldab mõttetuid keelepekse, et miksmaksumaksja raha kulutades sellisesse paika büroopind on rajatud.</v>
          </cell>
          <cell r="I29">
            <v>2</v>
          </cell>
          <cell r="J29" t="str">
            <v xml:space="preserve"> 
Kõik transportvahendid liiguvad kesklinna kokkuKui arvestada, et kõige rohkem  kurikaelu liigub, siis suur turvarisk</v>
          </cell>
          <cell r="K29">
            <v>2</v>
          </cell>
          <cell r="L29" t="str">
            <v>äriruumid ja büroopindade samad sissekäigud, plaanid segased, Ruumilahendus pakutud kogu MTA pinnale koos PMTK ruumivajadusega. MTA ei soovi äripindadega smasse hoonesse büroopinda. MTA näeb sellistes  pakkumises turvariske</v>
          </cell>
        </row>
        <row r="30">
          <cell r="E30" t="str">
            <v>PalmGrupp OÜ - 2Hobujaama 12/14, TallinnStat üüripind</v>
          </cell>
          <cell r="F30">
            <v>4758</v>
          </cell>
          <cell r="G30">
            <v>3</v>
          </cell>
          <cell r="H30" t="str">
            <v>Stat: Hoones palju erinevaid rentnikke</v>
          </cell>
          <cell r="I30">
            <v>4</v>
          </cell>
          <cell r="J30" t="str">
            <v>Stat: Kesklinn, igast suunast võrdne ligipääs</v>
          </cell>
          <cell r="K30">
            <v>4</v>
          </cell>
          <cell r="L30" t="str">
            <v>Stat: + palju valgust
+ hea pinnaligendus
+ Teabekeskuse hea asukoht
+ mitmeid katuseterrasse</v>
          </cell>
        </row>
        <row r="31">
          <cell r="E31" t="str">
            <v>PalmGrupp OÜ - 2Hobujaama 12/14, TallinnKoondpakkumine</v>
          </cell>
          <cell r="F31">
            <v>16816</v>
          </cell>
          <cell r="G31">
            <v>2.2829448144624167</v>
          </cell>
          <cell r="I31">
            <v>2.5658896289248334</v>
          </cell>
          <cell r="K31">
            <v>2.5658896289248334</v>
          </cell>
        </row>
      </sheetData>
      <sheetData sheetId="8">
        <row r="1">
          <cell r="B1" t="str">
            <v>Haldusfirma sertifikaat</v>
          </cell>
          <cell r="C1" t="str">
            <v>punktid</v>
          </cell>
          <cell r="D1" t="str">
            <v>haldaja kutsetunnistus</v>
          </cell>
          <cell r="E1" t="str">
            <v>punktid</v>
          </cell>
          <cell r="F1" t="str">
            <v>halduse punktid kokku</v>
          </cell>
          <cell r="H1" t="str">
            <v>Arendaja kogemus (tk)</v>
          </cell>
          <cell r="I1" t="str">
            <v>punktid</v>
          </cell>
          <cell r="J1" t="str">
            <v>Arendaja kogemus (m2)</v>
          </cell>
          <cell r="K1" t="str">
            <v>punktid</v>
          </cell>
          <cell r="L1" t="str">
            <v>Arendaja projektijuhi kogemus (tk)</v>
          </cell>
          <cell r="M1" t="str">
            <v>punktid</v>
          </cell>
          <cell r="N1" t="str">
            <v>Arendaja projektijuhi kogemus (m2)</v>
          </cell>
          <cell r="O1" t="str">
            <v>punktid</v>
          </cell>
          <cell r="P1" t="str">
            <v>arenduse punktid kokku</v>
          </cell>
        </row>
        <row r="2">
          <cell r="A2" t="str">
            <v>E.L.L. Kinnisvara AS / Smuuli Kinnisvara OÜ</v>
          </cell>
          <cell r="B2">
            <v>3</v>
          </cell>
          <cell r="C2">
            <v>1</v>
          </cell>
          <cell r="D2">
            <v>3</v>
          </cell>
          <cell r="E2">
            <v>0.75</v>
          </cell>
          <cell r="F2">
            <v>0.875</v>
          </cell>
          <cell r="H2">
            <v>5</v>
          </cell>
          <cell r="I2">
            <v>1</v>
          </cell>
          <cell r="J2">
            <v>42893.2</v>
          </cell>
          <cell r="K2">
            <v>1</v>
          </cell>
          <cell r="L2">
            <v>2</v>
          </cell>
          <cell r="M2">
            <v>0.4</v>
          </cell>
          <cell r="N2">
            <v>24644.6</v>
          </cell>
          <cell r="O2">
            <v>0.47130617708930961</v>
          </cell>
          <cell r="P2">
            <v>0.71782654427232739</v>
          </cell>
        </row>
        <row r="3">
          <cell r="A3" t="str">
            <v>E.L.L. Kinnisvara AS / Rannamõisa Kinnisvara OÜ</v>
          </cell>
          <cell r="B3">
            <v>3</v>
          </cell>
          <cell r="C3">
            <v>1</v>
          </cell>
          <cell r="D3">
            <v>3</v>
          </cell>
          <cell r="E3">
            <v>0.75</v>
          </cell>
          <cell r="F3">
            <v>0.875</v>
          </cell>
          <cell r="H3">
            <v>5</v>
          </cell>
          <cell r="I3">
            <v>1</v>
          </cell>
          <cell r="J3">
            <v>42893.2</v>
          </cell>
          <cell r="K3">
            <v>1</v>
          </cell>
          <cell r="L3">
            <v>2</v>
          </cell>
          <cell r="M3">
            <v>0.4</v>
          </cell>
          <cell r="N3">
            <v>24644.6</v>
          </cell>
          <cell r="O3">
            <v>0.47130617708930961</v>
          </cell>
          <cell r="P3">
            <v>0.71782654427232739</v>
          </cell>
        </row>
        <row r="4">
          <cell r="A4" t="str">
            <v>E.L.L. Kinnisvara AS / AS Järvevana</v>
          </cell>
          <cell r="B4">
            <v>3</v>
          </cell>
          <cell r="C4">
            <v>1</v>
          </cell>
          <cell r="D4">
            <v>3</v>
          </cell>
          <cell r="E4">
            <v>0.75</v>
          </cell>
          <cell r="F4">
            <v>0.875</v>
          </cell>
          <cell r="H4">
            <v>5</v>
          </cell>
          <cell r="I4">
            <v>1</v>
          </cell>
          <cell r="J4">
            <v>42893.2</v>
          </cell>
          <cell r="K4">
            <v>1</v>
          </cell>
          <cell r="L4">
            <v>2</v>
          </cell>
          <cell r="M4">
            <v>0.4</v>
          </cell>
          <cell r="N4">
            <v>24644.6</v>
          </cell>
          <cell r="O4">
            <v>0.47130617708930961</v>
          </cell>
          <cell r="P4">
            <v>0.71782654427232739</v>
          </cell>
        </row>
        <row r="5">
          <cell r="A5" t="str">
            <v>AS YIT Ehitus / Ühiselamu Projekt OÜ</v>
          </cell>
          <cell r="B5">
            <v>3</v>
          </cell>
          <cell r="C5">
            <v>1</v>
          </cell>
          <cell r="D5">
            <v>4</v>
          </cell>
          <cell r="E5">
            <v>1</v>
          </cell>
          <cell r="F5">
            <v>1</v>
          </cell>
          <cell r="H5">
            <v>2</v>
          </cell>
          <cell r="I5">
            <v>0.4</v>
          </cell>
          <cell r="J5">
            <v>21100.7</v>
          </cell>
          <cell r="K5">
            <v>0.49193578469314486</v>
          </cell>
          <cell r="L5">
            <v>2</v>
          </cell>
          <cell r="M5">
            <v>0.4</v>
          </cell>
          <cell r="N5">
            <v>23040.9</v>
          </cell>
          <cell r="O5">
            <v>0.44063683304647161</v>
          </cell>
          <cell r="P5">
            <v>0.43314315443490409</v>
          </cell>
        </row>
        <row r="6">
          <cell r="A6" t="str">
            <v>Zelluloosi Kinnisvara OÜ</v>
          </cell>
          <cell r="B6">
            <v>0</v>
          </cell>
          <cell r="C6">
            <v>0</v>
          </cell>
          <cell r="D6">
            <v>4</v>
          </cell>
          <cell r="E6">
            <v>1</v>
          </cell>
          <cell r="F6">
            <v>0.5</v>
          </cell>
          <cell r="H6">
            <v>1</v>
          </cell>
          <cell r="I6">
            <v>0.2</v>
          </cell>
          <cell r="J6">
            <v>0</v>
          </cell>
          <cell r="K6">
            <v>0</v>
          </cell>
          <cell r="L6">
            <v>1</v>
          </cell>
          <cell r="M6">
            <v>0.2</v>
          </cell>
          <cell r="N6">
            <v>30000</v>
          </cell>
          <cell r="O6">
            <v>0.57372346528973039</v>
          </cell>
          <cell r="P6">
            <v>0.2434308663224326</v>
          </cell>
        </row>
        <row r="7">
          <cell r="A7" t="str">
            <v>Fausto Kinnisvara OÜ</v>
          </cell>
          <cell r="B7">
            <v>3</v>
          </cell>
          <cell r="C7">
            <v>1</v>
          </cell>
          <cell r="D7">
            <v>4</v>
          </cell>
          <cell r="E7">
            <v>1</v>
          </cell>
          <cell r="F7">
            <v>1</v>
          </cell>
          <cell r="H7">
            <v>2</v>
          </cell>
          <cell r="I7">
            <v>0.4</v>
          </cell>
          <cell r="J7">
            <v>13507.5</v>
          </cell>
          <cell r="K7">
            <v>0.31491005567316033</v>
          </cell>
          <cell r="L7">
            <v>3</v>
          </cell>
          <cell r="M7">
            <v>0.6</v>
          </cell>
          <cell r="N7">
            <v>13507.5</v>
          </cell>
          <cell r="O7">
            <v>0.25831899024670107</v>
          </cell>
          <cell r="P7">
            <v>0.39330726147996536</v>
          </cell>
        </row>
        <row r="8">
          <cell r="A8" t="str">
            <v>BC 25 OÜ</v>
          </cell>
          <cell r="B8">
            <v>3</v>
          </cell>
          <cell r="C8">
            <v>1</v>
          </cell>
          <cell r="D8">
            <v>4</v>
          </cell>
          <cell r="E8">
            <v>1</v>
          </cell>
          <cell r="F8">
            <v>1</v>
          </cell>
          <cell r="H8">
            <v>2</v>
          </cell>
          <cell r="I8">
            <v>0.4</v>
          </cell>
          <cell r="J8">
            <v>11617.400000000001</v>
          </cell>
          <cell r="K8">
            <v>0.27084479591170635</v>
          </cell>
          <cell r="L8">
            <v>2</v>
          </cell>
          <cell r="M8">
            <v>0.4</v>
          </cell>
          <cell r="N8">
            <v>12944.5</v>
          </cell>
          <cell r="O8">
            <v>0.24755211321476381</v>
          </cell>
          <cell r="P8">
            <v>0.32959922728161756</v>
          </cell>
        </row>
        <row r="9">
          <cell r="A9" t="str">
            <v>FB Baltic Holding OÜ</v>
          </cell>
          <cell r="B9">
            <v>3</v>
          </cell>
          <cell r="C9">
            <v>1</v>
          </cell>
          <cell r="D9">
            <v>4</v>
          </cell>
          <cell r="E9">
            <v>1</v>
          </cell>
          <cell r="F9">
            <v>1</v>
          </cell>
          <cell r="H9">
            <v>2</v>
          </cell>
          <cell r="I9">
            <v>0.4</v>
          </cell>
          <cell r="J9">
            <v>9106.5999999999985</v>
          </cell>
          <cell r="K9">
            <v>0.21230871093786427</v>
          </cell>
          <cell r="L9">
            <v>2</v>
          </cell>
          <cell r="M9">
            <v>0.4</v>
          </cell>
          <cell r="N9">
            <v>9106.5999999999985</v>
          </cell>
          <cell r="O9">
            <v>0.17415567030024859</v>
          </cell>
          <cell r="P9">
            <v>0.29661609530952826</v>
          </cell>
        </row>
        <row r="10">
          <cell r="A10" t="str">
            <v>Kaamos Kinnisvara OÜ / Kaamos Ehitus OÜ / Vindor Holding OÜ</v>
          </cell>
          <cell r="B10">
            <v>3</v>
          </cell>
          <cell r="C10">
            <v>1</v>
          </cell>
          <cell r="D10">
            <v>4</v>
          </cell>
          <cell r="E10">
            <v>1</v>
          </cell>
          <cell r="F10">
            <v>1</v>
          </cell>
          <cell r="H10">
            <v>1</v>
          </cell>
          <cell r="I10">
            <v>0.2</v>
          </cell>
          <cell r="J10">
            <v>27351</v>
          </cell>
          <cell r="K10">
            <v>0.6376535208378018</v>
          </cell>
          <cell r="L10">
            <v>1</v>
          </cell>
          <cell r="M10">
            <v>0.2</v>
          </cell>
          <cell r="N10">
            <v>27351</v>
          </cell>
          <cell r="O10">
            <v>0.52306368330464714</v>
          </cell>
          <cell r="P10">
            <v>0.39017930103561221</v>
          </cell>
        </row>
        <row r="11">
          <cell r="A11" t="str">
            <v>Kawe Group AS / Ühiselamu Projekt OÜ</v>
          </cell>
          <cell r="B11">
            <v>3</v>
          </cell>
          <cell r="C11">
            <v>1</v>
          </cell>
          <cell r="D11">
            <v>4</v>
          </cell>
          <cell r="E11">
            <v>1</v>
          </cell>
          <cell r="F11">
            <v>1</v>
          </cell>
          <cell r="H11">
            <v>1</v>
          </cell>
          <cell r="I11">
            <v>0.2</v>
          </cell>
          <cell r="J11">
            <v>6910.3</v>
          </cell>
          <cell r="K11">
            <v>0.16110479050292356</v>
          </cell>
          <cell r="L11">
            <v>5</v>
          </cell>
          <cell r="M11">
            <v>1</v>
          </cell>
          <cell r="N11">
            <v>30252.3</v>
          </cell>
          <cell r="O11">
            <v>0.57854847963281697</v>
          </cell>
          <cell r="P11">
            <v>0.48491331753393518</v>
          </cell>
        </row>
        <row r="12">
          <cell r="A12" t="str">
            <v>Ambler Properties OÜ</v>
          </cell>
          <cell r="B12">
            <v>3</v>
          </cell>
          <cell r="C12">
            <v>1</v>
          </cell>
          <cell r="D12">
            <v>4</v>
          </cell>
          <cell r="E12">
            <v>1</v>
          </cell>
          <cell r="F12">
            <v>1</v>
          </cell>
          <cell r="H12">
            <v>1</v>
          </cell>
          <cell r="I12">
            <v>0.2</v>
          </cell>
          <cell r="J12">
            <v>6441.5999999999995</v>
          </cell>
          <cell r="K12">
            <v>0.15017765053668181</v>
          </cell>
          <cell r="L12">
            <v>1</v>
          </cell>
          <cell r="M12">
            <v>0.2</v>
          </cell>
          <cell r="N12">
            <v>6441.5999999999995</v>
          </cell>
          <cell r="O12">
            <v>0.12318990246701089</v>
          </cell>
          <cell r="P12">
            <v>0.16834188825092317</v>
          </cell>
        </row>
        <row r="13">
          <cell r="A13" t="str">
            <v>ViaCerta OÜ</v>
          </cell>
          <cell r="B13">
            <v>3</v>
          </cell>
          <cell r="C13">
            <v>1</v>
          </cell>
          <cell r="D13">
            <v>4</v>
          </cell>
          <cell r="E13">
            <v>1</v>
          </cell>
          <cell r="F13">
            <v>1</v>
          </cell>
          <cell r="H13">
            <v>1</v>
          </cell>
          <cell r="I13">
            <v>0.2</v>
          </cell>
          <cell r="J13">
            <v>5092</v>
          </cell>
          <cell r="K13">
            <v>0.11871345574589913</v>
          </cell>
          <cell r="L13">
            <v>1</v>
          </cell>
          <cell r="M13">
            <v>0.2</v>
          </cell>
          <cell r="N13">
            <v>5092</v>
          </cell>
          <cell r="O13">
            <v>9.7379996175176897E-2</v>
          </cell>
          <cell r="P13">
            <v>0.15402336298026903</v>
          </cell>
        </row>
        <row r="14">
          <cell r="A14" t="str">
            <v>Solution Management OÜ</v>
          </cell>
          <cell r="B14">
            <v>3</v>
          </cell>
          <cell r="C14">
            <v>1</v>
          </cell>
          <cell r="D14">
            <v>4</v>
          </cell>
          <cell r="E14">
            <v>1</v>
          </cell>
          <cell r="F14">
            <v>1</v>
          </cell>
          <cell r="H14">
            <v>3</v>
          </cell>
          <cell r="I14">
            <v>0.6</v>
          </cell>
          <cell r="J14">
            <v>11606.5</v>
          </cell>
          <cell r="K14">
            <v>0.27059067637760764</v>
          </cell>
          <cell r="L14">
            <v>3</v>
          </cell>
          <cell r="M14">
            <v>0.6</v>
          </cell>
          <cell r="N14">
            <v>52290</v>
          </cell>
          <cell r="O14">
            <v>1</v>
          </cell>
          <cell r="P14">
            <v>0.61764766909440194</v>
          </cell>
        </row>
        <row r="15">
          <cell r="A15" t="str">
            <v>PalmGrupp OÜ</v>
          </cell>
          <cell r="B15">
            <v>3</v>
          </cell>
          <cell r="C15">
            <v>1</v>
          </cell>
          <cell r="D15">
            <v>3</v>
          </cell>
          <cell r="E15">
            <v>0.75</v>
          </cell>
          <cell r="F15">
            <v>0.875</v>
          </cell>
          <cell r="H15">
            <v>3</v>
          </cell>
          <cell r="I15">
            <v>0.6</v>
          </cell>
          <cell r="J15">
            <v>11606.5</v>
          </cell>
          <cell r="K15">
            <v>0.27059067637760764</v>
          </cell>
          <cell r="L15">
            <v>3</v>
          </cell>
          <cell r="M15">
            <v>0.6</v>
          </cell>
          <cell r="N15">
            <v>52290</v>
          </cell>
          <cell r="O15">
            <v>1</v>
          </cell>
          <cell r="P15">
            <v>0.61764766909440194</v>
          </cell>
        </row>
        <row r="16">
          <cell r="A16" t="str">
            <v>PalmGrupp OÜ - 2</v>
          </cell>
          <cell r="B16">
            <v>3</v>
          </cell>
          <cell r="C16">
            <v>1</v>
          </cell>
          <cell r="D16">
            <v>3</v>
          </cell>
          <cell r="E16">
            <v>0.75</v>
          </cell>
          <cell r="F16">
            <v>0.875</v>
          </cell>
          <cell r="H16">
            <v>3</v>
          </cell>
          <cell r="I16">
            <v>0.6</v>
          </cell>
          <cell r="J16">
            <v>11606.5</v>
          </cell>
          <cell r="K16">
            <v>0.27059067637760764</v>
          </cell>
          <cell r="L16">
            <v>3</v>
          </cell>
          <cell r="M16">
            <v>0.6</v>
          </cell>
          <cell r="N16">
            <v>52290</v>
          </cell>
          <cell r="O16">
            <v>1</v>
          </cell>
          <cell r="P16">
            <v>0.61764766909440194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larve"/>
      <sheetName val="prognoos"/>
      <sheetName val="koond"/>
      <sheetName val="RaM_vaade"/>
      <sheetName val="900531 Viljandi riigimaja väärt"/>
    </sheetNames>
    <sheetDataSet>
      <sheetData sheetId="0">
        <row r="4">
          <cell r="F4" t="str">
            <v>Viljandi riigimaja väärtustamine</v>
          </cell>
        </row>
        <row r="5">
          <cell r="F5" t="str">
            <v>900531</v>
          </cell>
        </row>
        <row r="6">
          <cell r="F6" t="str">
            <v>Vabaduse plats 2, Viljandi</v>
          </cell>
        </row>
        <row r="7">
          <cell r="F7">
            <v>282472</v>
          </cell>
        </row>
        <row r="8">
          <cell r="F8">
            <v>2106</v>
          </cell>
        </row>
        <row r="9">
          <cell r="F9">
            <v>2464.02</v>
          </cell>
        </row>
      </sheetData>
      <sheetData sheetId="1">
        <row r="3">
          <cell r="I3" t="str">
            <v>2016 (ja varasemad) kulud</v>
          </cell>
        </row>
      </sheetData>
      <sheetData sheetId="2">
        <row r="24">
          <cell r="B24" t="str">
            <v>2.2. Kinnisvara omandamise ja väärtustamise kulud</v>
          </cell>
        </row>
      </sheetData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ind (2)"/>
      <sheetName val="kokkuvõte"/>
      <sheetName val="hind"/>
      <sheetName val="Tellija tabel"/>
      <sheetName val="Sheet1"/>
      <sheetName val="platsikulud"/>
      <sheetName val="viimistlus"/>
      <sheetName val="mahud"/>
      <sheetName val="mahud2"/>
    </sheetNames>
    <sheetDataSet>
      <sheetData sheetId="0"/>
      <sheetData sheetId="1"/>
      <sheetData sheetId="2"/>
      <sheetData sheetId="3"/>
      <sheetData sheetId="4"/>
      <sheetData sheetId="5">
        <row r="2">
          <cell r="C2">
            <v>3500000</v>
          </cell>
        </row>
        <row r="3">
          <cell r="C3">
            <v>10</v>
          </cell>
        </row>
        <row r="7">
          <cell r="G7">
            <v>9</v>
          </cell>
        </row>
      </sheetData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DEL"/>
      <sheetName val="MUDEL CO2"/>
      <sheetName val="Riia15_prognoos"/>
      <sheetName val="Riia15_eelarve"/>
      <sheetName val="Lisa 6.1.R15"/>
      <sheetName val="Investeeringud 1.3.2019"/>
      <sheetName val="analüüs"/>
      <sheetName val="Riia 15 CO2"/>
      <sheetName val="Päring (2)"/>
      <sheetName val="Taust"/>
      <sheetName val="Sheet1"/>
    </sheetNames>
    <sheetDataSet>
      <sheetData sheetId="0">
        <row r="1">
          <cell r="BA1">
            <v>4.5999999999999999E-2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ostamine"/>
      <sheetName val="Gaasilõikus"/>
      <sheetName val="Saagimine"/>
      <sheetName val="Giljotiin"/>
      <sheetName val="Puurimine"/>
      <sheetName val="Painutamine"/>
      <sheetName val="Treimine"/>
      <sheetName val="Freesimine"/>
      <sheetName val="Valtsimine"/>
      <sheetName val="Materjalid"/>
      <sheetName val="Pakkeleht"/>
      <sheetName val="Viimistlus"/>
      <sheetName val="Markeerimine"/>
    </sheetNames>
    <sheetDataSet>
      <sheetData sheetId="0">
        <row r="1">
          <cell r="G1" t="str">
            <v>70530</v>
          </cell>
        </row>
        <row r="2">
          <cell r="C2">
            <v>39371</v>
          </cell>
          <cell r="G2" t="str">
            <v>Onninen</v>
          </cell>
        </row>
        <row r="3">
          <cell r="D3" t="str">
            <v>Indrek Tirmaste</v>
          </cell>
          <cell r="G3" t="str">
            <v>Laohoone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Suhtaadr1"/>
      <sheetName val="Suhtaadr2"/>
      <sheetName val="Absoluutaadr1"/>
      <sheetName val="Absoluutaadr2"/>
      <sheetName val="Nimed1"/>
      <sheetName val="Nimed2"/>
      <sheetName val="Märgised"/>
      <sheetName val="Diagramm"/>
      <sheetName val="Diagrammi näide"/>
      <sheetName val="Graafik"/>
      <sheetName val="Graafiku näide"/>
      <sheetName val="2 ühel"/>
      <sheetName val="Kopeerimine"/>
      <sheetName val="Lohista"/>
      <sheetName val="Nupud"/>
      <sheetName val="Objektimenüü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t-plekk"/>
      <sheetName val="Betoon"/>
      <sheetName val="garant"/>
      <sheetName val="läga"/>
      <sheetName val="viim, põrand"/>
      <sheetName val="avad, lammut"/>
      <sheetName val="trepid"/>
      <sheetName val="muld,vund"/>
      <sheetName val="karkass"/>
      <sheetName val="seinad"/>
      <sheetName val="katus"/>
      <sheetName val="baas"/>
      <sheetName val="teras"/>
      <sheetName val="alus"/>
      <sheetName val="üld"/>
      <sheetName val="tellija"/>
      <sheetName val="muld_vu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ulud_ja_investeeringud_päring"/>
      <sheetName val="Pikk versioon"/>
      <sheetName val="Lühike versioon"/>
      <sheetName val="Kommunismi_prognoos"/>
      <sheetName val="MUDEL"/>
      <sheetName val="Kommunismi_progalg"/>
      <sheetName val="pr_reg"/>
      <sheetName val="Eelarvete register"/>
      <sheetName val="Kulud_ja_investeeringud"/>
      <sheetName val="Graafiku jaoks"/>
      <sheetName val="eelarve_2korrigeerimine"/>
      <sheetName val="algne_eelarve_prognoosiga"/>
      <sheetName val="1korr_eelarve"/>
      <sheetName val="2korr_eelarve"/>
      <sheetName val="loplik_prognoos"/>
      <sheetName val="yldkuluga"/>
      <sheetName val="yldkuluga_12.02.19_1004"/>
      <sheetName val="yldkuluta"/>
      <sheetName val="yldkuluta_15.01.19_1108"/>
      <sheetName val="Haldusaruanne_plaan"/>
      <sheetName val="Haldusaruanne_tegelik"/>
      <sheetName val="Haldusaruanne_tegelik_vaartused"/>
      <sheetName val="Kulupõhine_algne"/>
      <sheetName val="Kulupõhine130219"/>
      <sheetName val="annuiteetmaksegraafik"/>
      <sheetName val="kulupõhine annuiteetgraafik"/>
      <sheetName val="Kulupõhine2102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915C9-6619-4866-902F-810326A0E2A6}">
  <dimension ref="B1:L131"/>
  <sheetViews>
    <sheetView tabSelected="1" zoomScale="90" zoomScaleNormal="90" workbookViewId="0">
      <pane ySplit="6" topLeftCell="A55" activePane="bottomLeft" state="frozen"/>
      <selection pane="bottomLeft" activeCell="F94" sqref="F94"/>
    </sheetView>
  </sheetViews>
  <sheetFormatPr defaultColWidth="11.83203125" defaultRowHeight="15" x14ac:dyDescent="0.25"/>
  <cols>
    <col min="1" max="1" width="3.33203125" style="1" customWidth="1"/>
    <col min="2" max="2" width="6.33203125" style="1" customWidth="1"/>
    <col min="3" max="3" width="40.83203125" style="4" bestFit="1" customWidth="1"/>
    <col min="4" max="4" width="10.5" style="1" bestFit="1" customWidth="1"/>
    <col min="5" max="5" width="12.5" style="1" bestFit="1" customWidth="1"/>
    <col min="6" max="6" width="19.5" style="1" customWidth="1"/>
    <col min="7" max="10" width="14.1640625" style="1" customWidth="1"/>
    <col min="11" max="16384" width="11.83203125" style="1"/>
  </cols>
  <sheetData>
    <row r="1" spans="2:10" x14ac:dyDescent="0.25">
      <c r="C1" s="2"/>
      <c r="G1" s="23"/>
      <c r="H1" s="3"/>
      <c r="I1" s="23"/>
      <c r="J1" s="3" t="s">
        <v>0</v>
      </c>
    </row>
    <row r="2" spans="2:10" x14ac:dyDescent="0.25">
      <c r="H2" s="24"/>
      <c r="J2" s="24" t="s">
        <v>82</v>
      </c>
    </row>
    <row r="3" spans="2:10" x14ac:dyDescent="0.25">
      <c r="G3" s="5"/>
      <c r="I3" s="5"/>
    </row>
    <row r="4" spans="2:10" x14ac:dyDescent="0.25">
      <c r="C4" s="92" t="s">
        <v>79</v>
      </c>
      <c r="D4" s="92"/>
      <c r="E4" s="92"/>
      <c r="F4" s="92"/>
      <c r="G4" s="92"/>
      <c r="H4" s="92"/>
      <c r="I4" s="92"/>
      <c r="J4" s="92"/>
    </row>
    <row r="5" spans="2:10" ht="15.75" thickBot="1" x14ac:dyDescent="0.3">
      <c r="F5" s="5"/>
    </row>
    <row r="6" spans="2:10" ht="45.75" thickBot="1" x14ac:dyDescent="0.3">
      <c r="B6" s="6" t="s">
        <v>5</v>
      </c>
      <c r="C6" s="7" t="s">
        <v>6</v>
      </c>
      <c r="D6" s="8" t="s">
        <v>7</v>
      </c>
      <c r="E6" s="9" t="s">
        <v>8</v>
      </c>
      <c r="F6" s="10" t="s">
        <v>1</v>
      </c>
      <c r="G6" s="11" t="s">
        <v>80</v>
      </c>
      <c r="H6" s="12" t="s">
        <v>81</v>
      </c>
      <c r="I6" s="11" t="s">
        <v>9</v>
      </c>
      <c r="J6" s="12" t="s">
        <v>10</v>
      </c>
    </row>
    <row r="7" spans="2:10" x14ac:dyDescent="0.25">
      <c r="B7" s="32"/>
      <c r="C7" s="93" t="s">
        <v>15</v>
      </c>
      <c r="D7" s="94"/>
      <c r="E7" s="94"/>
      <c r="F7" s="95"/>
      <c r="G7" s="34"/>
      <c r="H7" s="35"/>
      <c r="I7" s="34"/>
      <c r="J7" s="35"/>
    </row>
    <row r="8" spans="2:10" x14ac:dyDescent="0.25">
      <c r="B8" s="15">
        <v>1</v>
      </c>
      <c r="C8" s="36" t="s">
        <v>16</v>
      </c>
      <c r="D8" s="37">
        <v>2</v>
      </c>
      <c r="E8" s="37">
        <v>150</v>
      </c>
      <c r="F8" s="38">
        <f t="shared" ref="F8:F72" si="0">D8*E8</f>
        <v>300</v>
      </c>
      <c r="G8" s="54" t="s">
        <v>78</v>
      </c>
      <c r="H8" s="14"/>
      <c r="I8" s="54" t="s">
        <v>78</v>
      </c>
      <c r="J8" s="14"/>
    </row>
    <row r="9" spans="2:10" x14ac:dyDescent="0.25">
      <c r="B9" s="13">
        <v>2</v>
      </c>
      <c r="C9" s="36" t="s">
        <v>17</v>
      </c>
      <c r="D9" s="37">
        <v>1</v>
      </c>
      <c r="E9" s="37">
        <v>120</v>
      </c>
      <c r="F9" s="38">
        <f t="shared" si="0"/>
        <v>120</v>
      </c>
      <c r="G9" s="54" t="s">
        <v>78</v>
      </c>
      <c r="H9" s="14"/>
      <c r="I9" s="54" t="s">
        <v>78</v>
      </c>
      <c r="J9" s="14"/>
    </row>
    <row r="10" spans="2:10" x14ac:dyDescent="0.25">
      <c r="B10" s="15">
        <v>3</v>
      </c>
      <c r="C10" s="36" t="s">
        <v>18</v>
      </c>
      <c r="D10" s="37">
        <v>1</v>
      </c>
      <c r="E10" s="37">
        <v>55</v>
      </c>
      <c r="F10" s="38">
        <f t="shared" si="0"/>
        <v>55</v>
      </c>
      <c r="G10" s="54" t="s">
        <v>78</v>
      </c>
      <c r="H10" s="14"/>
      <c r="I10" s="54" t="s">
        <v>78</v>
      </c>
      <c r="J10" s="14"/>
    </row>
    <row r="11" spans="2:10" x14ac:dyDescent="0.25">
      <c r="B11" s="13">
        <v>4</v>
      </c>
      <c r="C11" s="39" t="s">
        <v>19</v>
      </c>
      <c r="D11" s="37">
        <v>1</v>
      </c>
      <c r="E11" s="37">
        <v>400</v>
      </c>
      <c r="F11" s="38">
        <f t="shared" si="0"/>
        <v>400</v>
      </c>
      <c r="G11" s="54" t="s">
        <v>78</v>
      </c>
      <c r="H11" s="14"/>
      <c r="I11" s="54" t="s">
        <v>78</v>
      </c>
      <c r="J11" s="14"/>
    </row>
    <row r="12" spans="2:10" x14ac:dyDescent="0.25">
      <c r="B12" s="15">
        <v>5</v>
      </c>
      <c r="C12" s="39" t="s">
        <v>20</v>
      </c>
      <c r="D12" s="37">
        <v>2</v>
      </c>
      <c r="E12" s="37">
        <v>100</v>
      </c>
      <c r="F12" s="38">
        <f t="shared" si="0"/>
        <v>200</v>
      </c>
      <c r="G12" s="55"/>
      <c r="H12" s="61" t="s">
        <v>78</v>
      </c>
      <c r="I12" s="54"/>
      <c r="J12" s="61" t="s">
        <v>78</v>
      </c>
    </row>
    <row r="13" spans="2:10" x14ac:dyDescent="0.25">
      <c r="B13" s="13">
        <v>6</v>
      </c>
      <c r="C13" s="39" t="s">
        <v>21</v>
      </c>
      <c r="D13" s="37">
        <v>2</v>
      </c>
      <c r="E13" s="37">
        <v>4500</v>
      </c>
      <c r="F13" s="38">
        <f t="shared" si="0"/>
        <v>9000</v>
      </c>
      <c r="G13" s="54" t="s">
        <v>78</v>
      </c>
      <c r="H13" s="62"/>
      <c r="I13" s="54" t="s">
        <v>78</v>
      </c>
      <c r="J13" s="62"/>
    </row>
    <row r="14" spans="2:10" x14ac:dyDescent="0.25">
      <c r="B14" s="15">
        <v>7</v>
      </c>
      <c r="C14" s="39" t="s">
        <v>22</v>
      </c>
      <c r="D14" s="37">
        <v>1</v>
      </c>
      <c r="E14" s="37">
        <v>150</v>
      </c>
      <c r="F14" s="38">
        <f t="shared" si="0"/>
        <v>150</v>
      </c>
      <c r="G14" s="55"/>
      <c r="H14" s="61" t="s">
        <v>78</v>
      </c>
      <c r="I14" s="54"/>
      <c r="J14" s="61" t="s">
        <v>78</v>
      </c>
    </row>
    <row r="15" spans="2:10" x14ac:dyDescent="0.25">
      <c r="B15" s="32"/>
      <c r="C15" s="89" t="s">
        <v>23</v>
      </c>
      <c r="D15" s="90"/>
      <c r="E15" s="90"/>
      <c r="F15" s="91"/>
      <c r="G15" s="56"/>
      <c r="H15" s="63"/>
      <c r="I15" s="56"/>
      <c r="J15" s="63"/>
    </row>
    <row r="16" spans="2:10" x14ac:dyDescent="0.25">
      <c r="B16" s="15">
        <v>1</v>
      </c>
      <c r="C16" s="39" t="s">
        <v>24</v>
      </c>
      <c r="D16" s="37">
        <v>1</v>
      </c>
      <c r="E16" s="37">
        <v>6500</v>
      </c>
      <c r="F16" s="38">
        <f t="shared" si="0"/>
        <v>6500</v>
      </c>
      <c r="G16" s="54" t="s">
        <v>78</v>
      </c>
      <c r="H16" s="62"/>
      <c r="I16" s="54" t="s">
        <v>78</v>
      </c>
      <c r="J16" s="62"/>
    </row>
    <row r="17" spans="2:10" x14ac:dyDescent="0.25">
      <c r="B17" s="13">
        <v>2</v>
      </c>
      <c r="C17" s="39" t="s">
        <v>25</v>
      </c>
      <c r="D17" s="37">
        <v>1</v>
      </c>
      <c r="E17" s="37">
        <v>1000</v>
      </c>
      <c r="F17" s="38">
        <f t="shared" si="0"/>
        <v>1000</v>
      </c>
      <c r="G17" s="54" t="s">
        <v>78</v>
      </c>
      <c r="H17" s="62"/>
      <c r="I17" s="54" t="s">
        <v>78</v>
      </c>
      <c r="J17" s="62"/>
    </row>
    <row r="18" spans="2:10" x14ac:dyDescent="0.25">
      <c r="B18" s="15">
        <v>3</v>
      </c>
      <c r="C18" s="39" t="s">
        <v>26</v>
      </c>
      <c r="D18" s="37">
        <v>4</v>
      </c>
      <c r="E18" s="37">
        <v>200</v>
      </c>
      <c r="F18" s="38">
        <f t="shared" si="0"/>
        <v>800</v>
      </c>
      <c r="G18" s="54" t="s">
        <v>78</v>
      </c>
      <c r="H18" s="62"/>
      <c r="I18" s="54" t="s">
        <v>78</v>
      </c>
      <c r="J18" s="62"/>
    </row>
    <row r="19" spans="2:10" x14ac:dyDescent="0.25">
      <c r="B19" s="13">
        <v>4</v>
      </c>
      <c r="C19" s="39" t="s">
        <v>27</v>
      </c>
      <c r="D19" s="37">
        <v>1</v>
      </c>
      <c r="E19" s="37">
        <v>200</v>
      </c>
      <c r="F19" s="38">
        <f t="shared" si="0"/>
        <v>200</v>
      </c>
      <c r="G19" s="54" t="s">
        <v>78</v>
      </c>
      <c r="H19" s="62"/>
      <c r="I19" s="54" t="s">
        <v>78</v>
      </c>
      <c r="J19" s="62"/>
    </row>
    <row r="20" spans="2:10" x14ac:dyDescent="0.25">
      <c r="B20" s="31"/>
      <c r="C20" s="89" t="s">
        <v>28</v>
      </c>
      <c r="D20" s="90"/>
      <c r="E20" s="90"/>
      <c r="F20" s="91"/>
      <c r="G20" s="56"/>
      <c r="H20" s="63"/>
      <c r="I20" s="56"/>
      <c r="J20" s="63"/>
    </row>
    <row r="21" spans="2:10" x14ac:dyDescent="0.25">
      <c r="B21" s="13">
        <v>1</v>
      </c>
      <c r="C21" s="39" t="s">
        <v>29</v>
      </c>
      <c r="D21" s="37">
        <v>1</v>
      </c>
      <c r="E21" s="37">
        <v>450</v>
      </c>
      <c r="F21" s="38">
        <f t="shared" si="0"/>
        <v>450</v>
      </c>
      <c r="G21" s="54" t="s">
        <v>78</v>
      </c>
      <c r="H21" s="62"/>
      <c r="I21" s="54" t="s">
        <v>78</v>
      </c>
      <c r="J21" s="62"/>
    </row>
    <row r="22" spans="2:10" x14ac:dyDescent="0.25">
      <c r="B22" s="15">
        <v>2</v>
      </c>
      <c r="C22" s="39" t="s">
        <v>30</v>
      </c>
      <c r="D22" s="37">
        <v>1</v>
      </c>
      <c r="E22" s="37">
        <v>400</v>
      </c>
      <c r="F22" s="38">
        <f t="shared" si="0"/>
        <v>400</v>
      </c>
      <c r="G22" s="54" t="s">
        <v>78</v>
      </c>
      <c r="H22" s="62"/>
      <c r="I22" s="54" t="s">
        <v>78</v>
      </c>
      <c r="J22" s="62"/>
    </row>
    <row r="23" spans="2:10" x14ac:dyDescent="0.25">
      <c r="B23" s="13">
        <v>3</v>
      </c>
      <c r="C23" s="39" t="s">
        <v>31</v>
      </c>
      <c r="D23" s="37">
        <v>1</v>
      </c>
      <c r="E23" s="37">
        <v>730</v>
      </c>
      <c r="F23" s="38">
        <f t="shared" si="0"/>
        <v>730</v>
      </c>
      <c r="G23" s="54" t="s">
        <v>78</v>
      </c>
      <c r="H23" s="62"/>
      <c r="I23" s="54" t="s">
        <v>78</v>
      </c>
      <c r="J23" s="62"/>
    </row>
    <row r="24" spans="2:10" x14ac:dyDescent="0.25">
      <c r="B24" s="15">
        <v>4</v>
      </c>
      <c r="C24" s="39" t="s">
        <v>32</v>
      </c>
      <c r="D24" s="37">
        <v>4</v>
      </c>
      <c r="E24" s="37">
        <v>30</v>
      </c>
      <c r="F24" s="38">
        <f t="shared" si="0"/>
        <v>120</v>
      </c>
      <c r="G24" s="55"/>
      <c r="H24" s="61" t="s">
        <v>78</v>
      </c>
      <c r="I24" s="54"/>
      <c r="J24" s="61" t="s">
        <v>78</v>
      </c>
    </row>
    <row r="25" spans="2:10" x14ac:dyDescent="0.25">
      <c r="B25" s="13">
        <v>5</v>
      </c>
      <c r="C25" s="39" t="s">
        <v>33</v>
      </c>
      <c r="D25" s="37">
        <v>2</v>
      </c>
      <c r="E25" s="37">
        <v>550</v>
      </c>
      <c r="F25" s="38">
        <f t="shared" si="0"/>
        <v>1100</v>
      </c>
      <c r="G25" s="54" t="s">
        <v>78</v>
      </c>
      <c r="H25" s="62"/>
      <c r="I25" s="54" t="s">
        <v>78</v>
      </c>
      <c r="J25" s="62"/>
    </row>
    <row r="26" spans="2:10" x14ac:dyDescent="0.25">
      <c r="B26" s="15">
        <v>6</v>
      </c>
      <c r="C26" s="39" t="s">
        <v>34</v>
      </c>
      <c r="D26" s="37">
        <v>2</v>
      </c>
      <c r="E26" s="37">
        <v>100</v>
      </c>
      <c r="F26" s="38">
        <f t="shared" si="0"/>
        <v>200</v>
      </c>
      <c r="G26" s="55"/>
      <c r="H26" s="61" t="s">
        <v>78</v>
      </c>
      <c r="I26" s="54"/>
      <c r="J26" s="61" t="s">
        <v>78</v>
      </c>
    </row>
    <row r="27" spans="2:10" x14ac:dyDescent="0.25">
      <c r="B27" s="13">
        <v>7</v>
      </c>
      <c r="C27" s="39" t="s">
        <v>35</v>
      </c>
      <c r="D27" s="37">
        <v>1</v>
      </c>
      <c r="E27" s="37">
        <v>220</v>
      </c>
      <c r="F27" s="38">
        <f t="shared" si="0"/>
        <v>220</v>
      </c>
      <c r="G27" s="55"/>
      <c r="H27" s="61" t="s">
        <v>78</v>
      </c>
      <c r="I27" s="54"/>
      <c r="J27" s="61" t="s">
        <v>78</v>
      </c>
    </row>
    <row r="28" spans="2:10" x14ac:dyDescent="0.25">
      <c r="B28" s="15">
        <v>8</v>
      </c>
      <c r="C28" s="39" t="s">
        <v>36</v>
      </c>
      <c r="D28" s="37">
        <v>1</v>
      </c>
      <c r="E28" s="37">
        <v>1500</v>
      </c>
      <c r="F28" s="38">
        <f t="shared" si="0"/>
        <v>1500</v>
      </c>
      <c r="G28" s="54" t="s">
        <v>78</v>
      </c>
      <c r="H28" s="62"/>
      <c r="I28" s="54" t="s">
        <v>78</v>
      </c>
      <c r="J28" s="62"/>
    </row>
    <row r="29" spans="2:10" x14ac:dyDescent="0.25">
      <c r="B29" s="13">
        <v>9</v>
      </c>
      <c r="C29" s="39" t="s">
        <v>37</v>
      </c>
      <c r="D29" s="37">
        <v>1</v>
      </c>
      <c r="E29" s="37">
        <v>280</v>
      </c>
      <c r="F29" s="38">
        <f t="shared" si="0"/>
        <v>280</v>
      </c>
      <c r="G29" s="54" t="s">
        <v>78</v>
      </c>
      <c r="H29" s="62"/>
      <c r="I29" s="54" t="s">
        <v>78</v>
      </c>
      <c r="J29" s="62"/>
    </row>
    <row r="30" spans="2:10" x14ac:dyDescent="0.25">
      <c r="B30" s="15">
        <v>10</v>
      </c>
      <c r="C30" s="39" t="s">
        <v>38</v>
      </c>
      <c r="D30" s="37">
        <v>1</v>
      </c>
      <c r="E30" s="37">
        <v>50</v>
      </c>
      <c r="F30" s="38">
        <f t="shared" si="0"/>
        <v>50</v>
      </c>
      <c r="G30" s="55"/>
      <c r="H30" s="61" t="s">
        <v>78</v>
      </c>
      <c r="I30" s="54"/>
      <c r="J30" s="61" t="s">
        <v>78</v>
      </c>
    </row>
    <row r="31" spans="2:10" x14ac:dyDescent="0.25">
      <c r="B31" s="13">
        <v>11</v>
      </c>
      <c r="C31" s="39" t="s">
        <v>39</v>
      </c>
      <c r="D31" s="37">
        <v>1</v>
      </c>
      <c r="E31" s="37">
        <v>300</v>
      </c>
      <c r="F31" s="38">
        <f t="shared" si="0"/>
        <v>300</v>
      </c>
      <c r="G31" s="54" t="s">
        <v>78</v>
      </c>
      <c r="H31" s="61" t="s">
        <v>77</v>
      </c>
      <c r="I31" s="54" t="s">
        <v>78</v>
      </c>
      <c r="J31" s="61" t="s">
        <v>77</v>
      </c>
    </row>
    <row r="32" spans="2:10" x14ac:dyDescent="0.25">
      <c r="B32" s="15">
        <v>12</v>
      </c>
      <c r="C32" s="39" t="s">
        <v>40</v>
      </c>
      <c r="D32" s="37">
        <v>1</v>
      </c>
      <c r="E32" s="37">
        <v>140</v>
      </c>
      <c r="F32" s="38">
        <f t="shared" si="0"/>
        <v>140</v>
      </c>
      <c r="G32" s="55"/>
      <c r="H32" s="61" t="s">
        <v>78</v>
      </c>
      <c r="I32" s="54"/>
      <c r="J32" s="61" t="s">
        <v>78</v>
      </c>
    </row>
    <row r="33" spans="2:10" x14ac:dyDescent="0.25">
      <c r="B33" s="13">
        <v>13</v>
      </c>
      <c r="C33" s="39" t="s">
        <v>41</v>
      </c>
      <c r="D33" s="37">
        <v>2</v>
      </c>
      <c r="E33" s="37">
        <v>50</v>
      </c>
      <c r="F33" s="38">
        <f t="shared" si="0"/>
        <v>100</v>
      </c>
      <c r="G33" s="55"/>
      <c r="H33" s="61" t="s">
        <v>78</v>
      </c>
      <c r="I33" s="54"/>
      <c r="J33" s="61" t="s">
        <v>78</v>
      </c>
    </row>
    <row r="34" spans="2:10" x14ac:dyDescent="0.25">
      <c r="B34" s="15">
        <v>14</v>
      </c>
      <c r="C34" s="39" t="s">
        <v>42</v>
      </c>
      <c r="D34" s="37">
        <v>1</v>
      </c>
      <c r="E34" s="37">
        <v>120</v>
      </c>
      <c r="F34" s="38">
        <f t="shared" si="0"/>
        <v>120</v>
      </c>
      <c r="G34" s="54" t="s">
        <v>78</v>
      </c>
      <c r="H34" s="62"/>
      <c r="I34" s="54" t="s">
        <v>78</v>
      </c>
      <c r="J34" s="62"/>
    </row>
    <row r="35" spans="2:10" x14ac:dyDescent="0.25">
      <c r="B35" s="13">
        <v>15</v>
      </c>
      <c r="C35" s="39" t="s">
        <v>43</v>
      </c>
      <c r="D35" s="37">
        <v>1</v>
      </c>
      <c r="E35" s="37">
        <v>130</v>
      </c>
      <c r="F35" s="38">
        <f t="shared" si="0"/>
        <v>130</v>
      </c>
      <c r="G35" s="54" t="s">
        <v>78</v>
      </c>
      <c r="H35" s="62"/>
      <c r="I35" s="54" t="s">
        <v>78</v>
      </c>
      <c r="J35" s="62"/>
    </row>
    <row r="36" spans="2:10" x14ac:dyDescent="0.25">
      <c r="B36" s="15">
        <v>16</v>
      </c>
      <c r="C36" s="39" t="s">
        <v>44</v>
      </c>
      <c r="D36" s="37">
        <v>3</v>
      </c>
      <c r="E36" s="37">
        <v>80</v>
      </c>
      <c r="F36" s="38">
        <f t="shared" si="0"/>
        <v>240</v>
      </c>
      <c r="G36" s="54" t="s">
        <v>78</v>
      </c>
      <c r="H36" s="62"/>
      <c r="I36" s="54" t="s">
        <v>78</v>
      </c>
      <c r="J36" s="62"/>
    </row>
    <row r="37" spans="2:10" x14ac:dyDescent="0.25">
      <c r="B37" s="13">
        <v>17</v>
      </c>
      <c r="C37" s="39" t="s">
        <v>27</v>
      </c>
      <c r="D37" s="37">
        <v>3</v>
      </c>
      <c r="E37" s="37">
        <v>200</v>
      </c>
      <c r="F37" s="38">
        <f t="shared" si="0"/>
        <v>600</v>
      </c>
      <c r="G37" s="54" t="s">
        <v>78</v>
      </c>
      <c r="H37" s="62"/>
      <c r="I37" s="54" t="s">
        <v>78</v>
      </c>
      <c r="J37" s="62"/>
    </row>
    <row r="38" spans="2:10" x14ac:dyDescent="0.25">
      <c r="B38" s="31"/>
      <c r="C38" s="89" t="s">
        <v>45</v>
      </c>
      <c r="D38" s="90"/>
      <c r="E38" s="90"/>
      <c r="F38" s="91"/>
      <c r="G38" s="56"/>
      <c r="H38" s="63"/>
      <c r="I38" s="56"/>
      <c r="J38" s="63"/>
    </row>
    <row r="39" spans="2:10" x14ac:dyDescent="0.25">
      <c r="B39" s="13">
        <v>1</v>
      </c>
      <c r="C39" s="39" t="s">
        <v>46</v>
      </c>
      <c r="D39" s="37">
        <v>1</v>
      </c>
      <c r="E39" s="37">
        <v>1500</v>
      </c>
      <c r="F39" s="38">
        <f t="shared" si="0"/>
        <v>1500</v>
      </c>
      <c r="G39" s="54" t="s">
        <v>78</v>
      </c>
      <c r="H39" s="62"/>
      <c r="I39" s="54" t="s">
        <v>78</v>
      </c>
      <c r="J39" s="62"/>
    </row>
    <row r="40" spans="2:10" x14ac:dyDescent="0.25">
      <c r="B40" s="15">
        <v>2</v>
      </c>
      <c r="C40" s="39" t="s">
        <v>47</v>
      </c>
      <c r="D40" s="37">
        <v>12</v>
      </c>
      <c r="E40" s="37">
        <v>250</v>
      </c>
      <c r="F40" s="38">
        <f t="shared" si="0"/>
        <v>3000</v>
      </c>
      <c r="G40" s="54" t="s">
        <v>78</v>
      </c>
      <c r="H40" s="62"/>
      <c r="I40" s="54" t="s">
        <v>78</v>
      </c>
      <c r="J40" s="62"/>
    </row>
    <row r="41" spans="2:10" x14ac:dyDescent="0.25">
      <c r="B41" s="13">
        <v>3</v>
      </c>
      <c r="C41" s="39" t="s">
        <v>48</v>
      </c>
      <c r="D41" s="37">
        <v>1</v>
      </c>
      <c r="E41" s="37">
        <v>250</v>
      </c>
      <c r="F41" s="38">
        <f t="shared" si="0"/>
        <v>250</v>
      </c>
      <c r="G41" s="54" t="s">
        <v>78</v>
      </c>
      <c r="H41" s="62"/>
      <c r="I41" s="54" t="s">
        <v>78</v>
      </c>
      <c r="J41" s="62"/>
    </row>
    <row r="42" spans="2:10" x14ac:dyDescent="0.25">
      <c r="B42" s="15">
        <v>4</v>
      </c>
      <c r="C42" s="39" t="s">
        <v>36</v>
      </c>
      <c r="D42" s="37">
        <v>1</v>
      </c>
      <c r="E42" s="37">
        <v>1500</v>
      </c>
      <c r="F42" s="38">
        <f t="shared" si="0"/>
        <v>1500</v>
      </c>
      <c r="G42" s="54" t="s">
        <v>78</v>
      </c>
      <c r="H42" s="62"/>
      <c r="I42" s="54" t="s">
        <v>78</v>
      </c>
      <c r="J42" s="62"/>
    </row>
    <row r="43" spans="2:10" x14ac:dyDescent="0.25">
      <c r="B43" s="13">
        <v>5</v>
      </c>
      <c r="C43" s="39" t="s">
        <v>39</v>
      </c>
      <c r="D43" s="37">
        <v>1</v>
      </c>
      <c r="E43" s="37">
        <v>300</v>
      </c>
      <c r="F43" s="38">
        <f t="shared" si="0"/>
        <v>300</v>
      </c>
      <c r="G43" s="54" t="s">
        <v>78</v>
      </c>
      <c r="H43" s="61" t="s">
        <v>77</v>
      </c>
      <c r="I43" s="54" t="s">
        <v>78</v>
      </c>
      <c r="J43" s="61" t="s">
        <v>77</v>
      </c>
    </row>
    <row r="44" spans="2:10" x14ac:dyDescent="0.25">
      <c r="B44" s="31"/>
      <c r="C44" s="40" t="s">
        <v>49</v>
      </c>
      <c r="D44" s="41" t="s">
        <v>77</v>
      </c>
      <c r="E44" s="41" t="s">
        <v>77</v>
      </c>
      <c r="F44" s="42" t="s">
        <v>77</v>
      </c>
      <c r="G44" s="56"/>
      <c r="H44" s="63"/>
      <c r="I44" s="56"/>
      <c r="J44" s="63"/>
    </row>
    <row r="45" spans="2:10" x14ac:dyDescent="0.25">
      <c r="B45" s="13">
        <v>1</v>
      </c>
      <c r="C45" s="39" t="s">
        <v>36</v>
      </c>
      <c r="D45" s="37">
        <v>1</v>
      </c>
      <c r="E45" s="37">
        <v>1500</v>
      </c>
      <c r="F45" s="38">
        <f t="shared" si="0"/>
        <v>1500</v>
      </c>
      <c r="G45" s="54" t="s">
        <v>78</v>
      </c>
      <c r="H45" s="62"/>
      <c r="I45" s="54" t="s">
        <v>78</v>
      </c>
      <c r="J45" s="62"/>
    </row>
    <row r="46" spans="2:10" x14ac:dyDescent="0.25">
      <c r="B46" s="15">
        <v>2</v>
      </c>
      <c r="C46" s="39" t="s">
        <v>50</v>
      </c>
      <c r="D46" s="37">
        <v>2</v>
      </c>
      <c r="E46" s="37">
        <v>820</v>
      </c>
      <c r="F46" s="38">
        <f t="shared" si="0"/>
        <v>1640</v>
      </c>
      <c r="G46" s="54" t="s">
        <v>78</v>
      </c>
      <c r="H46" s="62"/>
      <c r="I46" s="54" t="s">
        <v>78</v>
      </c>
      <c r="J46" s="62"/>
    </row>
    <row r="47" spans="2:10" x14ac:dyDescent="0.25">
      <c r="B47" s="13">
        <v>3</v>
      </c>
      <c r="C47" s="39" t="s">
        <v>42</v>
      </c>
      <c r="D47" s="37">
        <v>1</v>
      </c>
      <c r="E47" s="37">
        <v>120</v>
      </c>
      <c r="F47" s="38">
        <f t="shared" si="0"/>
        <v>120</v>
      </c>
      <c r="G47" s="54" t="s">
        <v>78</v>
      </c>
      <c r="H47" s="62"/>
      <c r="I47" s="54" t="s">
        <v>78</v>
      </c>
      <c r="J47" s="62"/>
    </row>
    <row r="48" spans="2:10" x14ac:dyDescent="0.25">
      <c r="B48" s="15">
        <v>4</v>
      </c>
      <c r="C48" s="39" t="s">
        <v>51</v>
      </c>
      <c r="D48" s="37">
        <v>1</v>
      </c>
      <c r="E48" s="37">
        <v>150</v>
      </c>
      <c r="F48" s="38">
        <f t="shared" si="0"/>
        <v>150</v>
      </c>
      <c r="G48" s="54" t="s">
        <v>78</v>
      </c>
      <c r="H48" s="62"/>
      <c r="I48" s="54" t="s">
        <v>78</v>
      </c>
      <c r="J48" s="62"/>
    </row>
    <row r="49" spans="2:10" x14ac:dyDescent="0.25">
      <c r="B49" s="13">
        <v>5</v>
      </c>
      <c r="C49" s="39" t="s">
        <v>35</v>
      </c>
      <c r="D49" s="37">
        <v>1</v>
      </c>
      <c r="E49" s="37">
        <v>220</v>
      </c>
      <c r="F49" s="38">
        <f t="shared" si="0"/>
        <v>220</v>
      </c>
      <c r="G49" s="55"/>
      <c r="H49" s="61" t="s">
        <v>78</v>
      </c>
      <c r="I49" s="54"/>
      <c r="J49" s="61" t="s">
        <v>78</v>
      </c>
    </row>
    <row r="50" spans="2:10" x14ac:dyDescent="0.25">
      <c r="B50" s="15">
        <v>6</v>
      </c>
      <c r="C50" s="39" t="s">
        <v>41</v>
      </c>
      <c r="D50" s="37">
        <v>2</v>
      </c>
      <c r="E50" s="37">
        <v>50</v>
      </c>
      <c r="F50" s="38">
        <f t="shared" si="0"/>
        <v>100</v>
      </c>
      <c r="G50" s="55"/>
      <c r="H50" s="61" t="s">
        <v>78</v>
      </c>
      <c r="I50" s="54"/>
      <c r="J50" s="61" t="s">
        <v>78</v>
      </c>
    </row>
    <row r="51" spans="2:10" x14ac:dyDescent="0.25">
      <c r="B51" s="13">
        <v>7</v>
      </c>
      <c r="C51" s="39" t="s">
        <v>52</v>
      </c>
      <c r="D51" s="37">
        <v>1</v>
      </c>
      <c r="E51" s="37">
        <v>350</v>
      </c>
      <c r="F51" s="38">
        <f t="shared" si="0"/>
        <v>350</v>
      </c>
      <c r="G51" s="54" t="s">
        <v>78</v>
      </c>
      <c r="H51" s="62"/>
      <c r="I51" s="54" t="s">
        <v>78</v>
      </c>
      <c r="J51" s="62"/>
    </row>
    <row r="52" spans="2:10" x14ac:dyDescent="0.25">
      <c r="B52" s="15">
        <v>8</v>
      </c>
      <c r="C52" s="39" t="s">
        <v>53</v>
      </c>
      <c r="D52" s="37">
        <v>1</v>
      </c>
      <c r="E52" s="37">
        <v>50</v>
      </c>
      <c r="F52" s="38">
        <f t="shared" si="0"/>
        <v>50</v>
      </c>
      <c r="G52" s="55"/>
      <c r="H52" s="61" t="s">
        <v>78</v>
      </c>
      <c r="I52" s="54"/>
      <c r="J52" s="61" t="s">
        <v>78</v>
      </c>
    </row>
    <row r="53" spans="2:10" x14ac:dyDescent="0.25">
      <c r="B53" s="32"/>
      <c r="C53" s="89" t="s">
        <v>54</v>
      </c>
      <c r="D53" s="90"/>
      <c r="E53" s="90"/>
      <c r="F53" s="91"/>
      <c r="G53" s="56"/>
      <c r="H53" s="63"/>
      <c r="I53" s="56"/>
      <c r="J53" s="63"/>
    </row>
    <row r="54" spans="2:10" x14ac:dyDescent="0.25">
      <c r="B54" s="15">
        <v>1</v>
      </c>
      <c r="C54" s="39" t="s">
        <v>55</v>
      </c>
      <c r="D54" s="37">
        <v>1</v>
      </c>
      <c r="E54" s="37">
        <v>400</v>
      </c>
      <c r="F54" s="38">
        <f t="shared" si="0"/>
        <v>400</v>
      </c>
      <c r="G54" s="54" t="s">
        <v>78</v>
      </c>
      <c r="H54" s="62"/>
      <c r="I54" s="54" t="s">
        <v>78</v>
      </c>
      <c r="J54" s="62"/>
    </row>
    <row r="55" spans="2:10" x14ac:dyDescent="0.25">
      <c r="B55" s="13">
        <v>2</v>
      </c>
      <c r="C55" s="39" t="s">
        <v>56</v>
      </c>
      <c r="D55" s="37">
        <v>1</v>
      </c>
      <c r="E55" s="37">
        <v>350</v>
      </c>
      <c r="F55" s="38">
        <f t="shared" si="0"/>
        <v>350</v>
      </c>
      <c r="G55" s="54" t="s">
        <v>78</v>
      </c>
      <c r="H55" s="62"/>
      <c r="I55" s="54" t="s">
        <v>78</v>
      </c>
      <c r="J55" s="62"/>
    </row>
    <row r="56" spans="2:10" x14ac:dyDescent="0.25">
      <c r="B56" s="15">
        <v>3</v>
      </c>
      <c r="C56" s="39" t="s">
        <v>33</v>
      </c>
      <c r="D56" s="37">
        <v>2</v>
      </c>
      <c r="E56" s="37">
        <v>820</v>
      </c>
      <c r="F56" s="38">
        <f t="shared" si="0"/>
        <v>1640</v>
      </c>
      <c r="G56" s="54" t="s">
        <v>78</v>
      </c>
      <c r="H56" s="62"/>
      <c r="I56" s="54" t="s">
        <v>78</v>
      </c>
      <c r="J56" s="62"/>
    </row>
    <row r="57" spans="2:10" x14ac:dyDescent="0.25">
      <c r="B57" s="13">
        <v>4</v>
      </c>
      <c r="C57" s="39" t="s">
        <v>42</v>
      </c>
      <c r="D57" s="37">
        <v>1</v>
      </c>
      <c r="E57" s="37">
        <v>120</v>
      </c>
      <c r="F57" s="38">
        <f t="shared" si="0"/>
        <v>120</v>
      </c>
      <c r="G57" s="54" t="s">
        <v>78</v>
      </c>
      <c r="H57" s="62"/>
      <c r="I57" s="54" t="s">
        <v>78</v>
      </c>
      <c r="J57" s="62"/>
    </row>
    <row r="58" spans="2:10" x14ac:dyDescent="0.25">
      <c r="B58" s="15">
        <v>5</v>
      </c>
      <c r="C58" s="70" t="s">
        <v>19</v>
      </c>
      <c r="D58" s="45">
        <v>1</v>
      </c>
      <c r="E58" s="45">
        <v>300</v>
      </c>
      <c r="F58" s="38">
        <f t="shared" ref="F58" si="1">D58*E58</f>
        <v>300</v>
      </c>
      <c r="G58" s="72" t="s">
        <v>78</v>
      </c>
      <c r="H58" s="62"/>
      <c r="I58" s="72" t="s">
        <v>78</v>
      </c>
      <c r="J58" s="62"/>
    </row>
    <row r="59" spans="2:10" x14ac:dyDescent="0.25">
      <c r="B59" s="13">
        <v>6</v>
      </c>
      <c r="C59" s="39" t="s">
        <v>35</v>
      </c>
      <c r="D59" s="37">
        <v>1</v>
      </c>
      <c r="E59" s="37">
        <v>220</v>
      </c>
      <c r="F59" s="38">
        <f t="shared" si="0"/>
        <v>220</v>
      </c>
      <c r="G59" s="55"/>
      <c r="H59" s="61" t="s">
        <v>78</v>
      </c>
      <c r="I59" s="54"/>
      <c r="J59" s="61" t="s">
        <v>78</v>
      </c>
    </row>
    <row r="60" spans="2:10" x14ac:dyDescent="0.25">
      <c r="B60" s="15">
        <v>7</v>
      </c>
      <c r="C60" s="39" t="s">
        <v>57</v>
      </c>
      <c r="D60" s="37">
        <v>1</v>
      </c>
      <c r="E60" s="37">
        <v>70</v>
      </c>
      <c r="F60" s="38">
        <f t="shared" si="0"/>
        <v>70</v>
      </c>
      <c r="G60" s="54" t="s">
        <v>78</v>
      </c>
      <c r="H60" s="62"/>
      <c r="I60" s="54" t="s">
        <v>78</v>
      </c>
      <c r="J60" s="62"/>
    </row>
    <row r="61" spans="2:10" x14ac:dyDescent="0.25">
      <c r="B61" s="13">
        <v>8</v>
      </c>
      <c r="C61" s="39" t="s">
        <v>58</v>
      </c>
      <c r="D61" s="37">
        <v>1</v>
      </c>
      <c r="E61" s="37">
        <v>500</v>
      </c>
      <c r="F61" s="38">
        <f t="shared" si="0"/>
        <v>500</v>
      </c>
      <c r="G61" s="55"/>
      <c r="H61" s="61" t="s">
        <v>78</v>
      </c>
      <c r="I61" s="54"/>
      <c r="J61" s="61" t="s">
        <v>78</v>
      </c>
    </row>
    <row r="62" spans="2:10" x14ac:dyDescent="0.25">
      <c r="B62" s="15">
        <v>9</v>
      </c>
      <c r="C62" s="39" t="s">
        <v>59</v>
      </c>
      <c r="D62" s="37">
        <v>2</v>
      </c>
      <c r="E62" s="37">
        <v>40</v>
      </c>
      <c r="F62" s="38">
        <f t="shared" si="0"/>
        <v>80</v>
      </c>
      <c r="G62" s="54" t="s">
        <v>78</v>
      </c>
      <c r="H62" s="62"/>
      <c r="I62" s="54" t="s">
        <v>78</v>
      </c>
      <c r="J62" s="62"/>
    </row>
    <row r="63" spans="2:10" x14ac:dyDescent="0.25">
      <c r="B63" s="13">
        <v>10</v>
      </c>
      <c r="C63" s="39" t="s">
        <v>60</v>
      </c>
      <c r="D63" s="37">
        <v>1</v>
      </c>
      <c r="E63" s="37">
        <v>30</v>
      </c>
      <c r="F63" s="38">
        <f t="shared" si="0"/>
        <v>30</v>
      </c>
      <c r="G63" s="55"/>
      <c r="H63" s="61" t="s">
        <v>78</v>
      </c>
      <c r="I63" s="54"/>
      <c r="J63" s="61" t="s">
        <v>78</v>
      </c>
    </row>
    <row r="64" spans="2:10" x14ac:dyDescent="0.25">
      <c r="B64" s="15">
        <v>11</v>
      </c>
      <c r="C64" s="39" t="s">
        <v>61</v>
      </c>
      <c r="D64" s="37">
        <v>1</v>
      </c>
      <c r="E64" s="37">
        <v>50</v>
      </c>
      <c r="F64" s="38">
        <f t="shared" si="0"/>
        <v>50</v>
      </c>
      <c r="G64" s="55"/>
      <c r="H64" s="61" t="s">
        <v>78</v>
      </c>
      <c r="I64" s="54"/>
      <c r="J64" s="61" t="s">
        <v>78</v>
      </c>
    </row>
    <row r="65" spans="2:10" x14ac:dyDescent="0.25">
      <c r="B65" s="13">
        <v>12</v>
      </c>
      <c r="C65" s="39" t="s">
        <v>36</v>
      </c>
      <c r="D65" s="37">
        <v>1</v>
      </c>
      <c r="E65" s="37">
        <v>600</v>
      </c>
      <c r="F65" s="38">
        <f t="shared" si="0"/>
        <v>600</v>
      </c>
      <c r="G65" s="54" t="s">
        <v>78</v>
      </c>
      <c r="H65" s="62"/>
      <c r="I65" s="54" t="s">
        <v>78</v>
      </c>
      <c r="J65" s="62"/>
    </row>
    <row r="66" spans="2:10" x14ac:dyDescent="0.25">
      <c r="B66" s="15">
        <v>13</v>
      </c>
      <c r="C66" s="43" t="s">
        <v>62</v>
      </c>
      <c r="D66" s="44">
        <v>2</v>
      </c>
      <c r="E66" s="37">
        <v>100</v>
      </c>
      <c r="F66" s="38">
        <f t="shared" si="0"/>
        <v>200</v>
      </c>
      <c r="G66" s="57"/>
      <c r="H66" s="64" t="s">
        <v>78</v>
      </c>
      <c r="I66" s="54"/>
      <c r="J66" s="64" t="s">
        <v>78</v>
      </c>
    </row>
    <row r="67" spans="2:10" x14ac:dyDescent="0.25">
      <c r="B67" s="31"/>
      <c r="C67" s="89" t="s">
        <v>63</v>
      </c>
      <c r="D67" s="90"/>
      <c r="E67" s="90"/>
      <c r="F67" s="91"/>
      <c r="G67" s="58"/>
      <c r="H67" s="65"/>
      <c r="I67" s="58"/>
      <c r="J67" s="65"/>
    </row>
    <row r="68" spans="2:10" x14ac:dyDescent="0.25">
      <c r="B68" s="13">
        <v>1</v>
      </c>
      <c r="C68" s="43" t="s">
        <v>64</v>
      </c>
      <c r="D68" s="45">
        <v>1</v>
      </c>
      <c r="E68" s="45">
        <v>50</v>
      </c>
      <c r="F68" s="38">
        <f t="shared" si="0"/>
        <v>50</v>
      </c>
      <c r="G68" s="57"/>
      <c r="H68" s="64" t="s">
        <v>78</v>
      </c>
      <c r="I68" s="59"/>
      <c r="J68" s="64" t="s">
        <v>78</v>
      </c>
    </row>
    <row r="69" spans="2:10" x14ac:dyDescent="0.25">
      <c r="B69" s="15">
        <v>2</v>
      </c>
      <c r="C69" s="43" t="s">
        <v>65</v>
      </c>
      <c r="D69" s="45">
        <v>1</v>
      </c>
      <c r="E69" s="45">
        <v>50</v>
      </c>
      <c r="F69" s="38">
        <f t="shared" si="0"/>
        <v>50</v>
      </c>
      <c r="G69" s="57"/>
      <c r="H69" s="64" t="s">
        <v>78</v>
      </c>
      <c r="I69" s="59"/>
      <c r="J69" s="64" t="s">
        <v>78</v>
      </c>
    </row>
    <row r="70" spans="2:10" x14ac:dyDescent="0.25">
      <c r="B70" s="13">
        <v>3</v>
      </c>
      <c r="C70" s="70" t="s">
        <v>19</v>
      </c>
      <c r="D70" s="45">
        <v>1</v>
      </c>
      <c r="E70" s="45">
        <v>300</v>
      </c>
      <c r="F70" s="38">
        <f t="shared" si="0"/>
        <v>300</v>
      </c>
      <c r="G70" s="71" t="s">
        <v>78</v>
      </c>
      <c r="H70" s="64"/>
      <c r="I70" s="71" t="s">
        <v>78</v>
      </c>
      <c r="J70" s="64"/>
    </row>
    <row r="71" spans="2:10" x14ac:dyDescent="0.25">
      <c r="B71" s="13">
        <v>3</v>
      </c>
      <c r="C71" s="43" t="s">
        <v>66</v>
      </c>
      <c r="D71" s="45">
        <v>1</v>
      </c>
      <c r="E71" s="45">
        <v>750</v>
      </c>
      <c r="F71" s="38">
        <f t="shared" si="0"/>
        <v>750</v>
      </c>
      <c r="G71" s="59" t="s">
        <v>78</v>
      </c>
      <c r="H71" s="66"/>
      <c r="I71" s="59" t="s">
        <v>78</v>
      </c>
      <c r="J71" s="66"/>
    </row>
    <row r="72" spans="2:10" x14ac:dyDescent="0.25">
      <c r="B72" s="15">
        <v>4</v>
      </c>
      <c r="C72" s="43" t="s">
        <v>67</v>
      </c>
      <c r="D72" s="45">
        <v>1</v>
      </c>
      <c r="E72" s="45">
        <v>140</v>
      </c>
      <c r="F72" s="38">
        <f t="shared" si="0"/>
        <v>140</v>
      </c>
      <c r="G72" s="57"/>
      <c r="H72" s="64" t="s">
        <v>78</v>
      </c>
      <c r="I72" s="59"/>
      <c r="J72" s="64" t="s">
        <v>78</v>
      </c>
    </row>
    <row r="73" spans="2:10" x14ac:dyDescent="0.25">
      <c r="B73" s="32"/>
      <c r="C73" s="86" t="s">
        <v>68</v>
      </c>
      <c r="D73" s="87"/>
      <c r="E73" s="87"/>
      <c r="F73" s="88"/>
      <c r="G73" s="58"/>
      <c r="H73" s="65"/>
      <c r="I73" s="58"/>
      <c r="J73" s="65"/>
    </row>
    <row r="74" spans="2:10" x14ac:dyDescent="0.25">
      <c r="B74" s="15">
        <v>1</v>
      </c>
      <c r="C74" s="43" t="s">
        <v>36</v>
      </c>
      <c r="D74" s="45">
        <v>1</v>
      </c>
      <c r="E74" s="45">
        <v>1500</v>
      </c>
      <c r="F74" s="38">
        <f t="shared" ref="F74:F91" si="2">D74*E74</f>
        <v>1500</v>
      </c>
      <c r="G74" s="59" t="s">
        <v>78</v>
      </c>
      <c r="H74" s="66"/>
      <c r="I74" s="59" t="s">
        <v>78</v>
      </c>
      <c r="J74" s="16"/>
    </row>
    <row r="75" spans="2:10" x14ac:dyDescent="0.25">
      <c r="B75" s="13">
        <v>2</v>
      </c>
      <c r="C75" s="43" t="s">
        <v>69</v>
      </c>
      <c r="D75" s="45">
        <v>2</v>
      </c>
      <c r="E75" s="45">
        <v>200</v>
      </c>
      <c r="F75" s="38">
        <f t="shared" si="2"/>
        <v>400</v>
      </c>
      <c r="G75" s="59" t="s">
        <v>78</v>
      </c>
      <c r="H75" s="66"/>
      <c r="I75" s="59" t="s">
        <v>78</v>
      </c>
      <c r="J75" s="16"/>
    </row>
    <row r="76" spans="2:10" x14ac:dyDescent="0.25">
      <c r="B76" s="15">
        <v>3</v>
      </c>
      <c r="C76" s="69" t="s">
        <v>39</v>
      </c>
      <c r="D76" s="45">
        <v>1</v>
      </c>
      <c r="E76" s="45">
        <v>300</v>
      </c>
      <c r="F76" s="38">
        <f t="shared" si="2"/>
        <v>300</v>
      </c>
      <c r="G76" s="59" t="s">
        <v>78</v>
      </c>
      <c r="H76" s="64" t="s">
        <v>77</v>
      </c>
      <c r="I76" s="59" t="s">
        <v>78</v>
      </c>
      <c r="J76" s="28" t="s">
        <v>77</v>
      </c>
    </row>
    <row r="77" spans="2:10" x14ac:dyDescent="0.25">
      <c r="B77" s="13">
        <v>4</v>
      </c>
      <c r="C77" s="43" t="s">
        <v>37</v>
      </c>
      <c r="D77" s="45">
        <v>1</v>
      </c>
      <c r="E77" s="45">
        <v>280</v>
      </c>
      <c r="F77" s="38">
        <f t="shared" si="2"/>
        <v>280</v>
      </c>
      <c r="G77" s="59" t="s">
        <v>78</v>
      </c>
      <c r="H77" s="66"/>
      <c r="I77" s="59" t="s">
        <v>78</v>
      </c>
      <c r="J77" s="16"/>
    </row>
    <row r="78" spans="2:10" x14ac:dyDescent="0.25">
      <c r="B78" s="15">
        <v>5</v>
      </c>
      <c r="C78" s="43" t="s">
        <v>33</v>
      </c>
      <c r="D78" s="45">
        <v>2</v>
      </c>
      <c r="E78" s="45">
        <v>820</v>
      </c>
      <c r="F78" s="38">
        <f t="shared" si="2"/>
        <v>1640</v>
      </c>
      <c r="G78" s="59" t="s">
        <v>78</v>
      </c>
      <c r="H78" s="66"/>
      <c r="I78" s="59" t="s">
        <v>78</v>
      </c>
      <c r="J78" s="16"/>
    </row>
    <row r="79" spans="2:10" x14ac:dyDescent="0.25">
      <c r="B79" s="13">
        <v>6</v>
      </c>
      <c r="C79" s="43" t="s">
        <v>70</v>
      </c>
      <c r="D79" s="45">
        <v>1</v>
      </c>
      <c r="E79" s="45">
        <v>100</v>
      </c>
      <c r="F79" s="38">
        <f t="shared" si="2"/>
        <v>100</v>
      </c>
      <c r="G79" s="57"/>
      <c r="H79" s="64" t="s">
        <v>78</v>
      </c>
      <c r="I79" s="59"/>
      <c r="J79" s="64" t="s">
        <v>78</v>
      </c>
    </row>
    <row r="80" spans="2:10" x14ac:dyDescent="0.25">
      <c r="B80" s="15">
        <v>7</v>
      </c>
      <c r="C80" s="43" t="s">
        <v>71</v>
      </c>
      <c r="D80" s="45">
        <v>1</v>
      </c>
      <c r="E80" s="45">
        <v>300</v>
      </c>
      <c r="F80" s="38">
        <f t="shared" si="2"/>
        <v>300</v>
      </c>
      <c r="G80" s="59" t="s">
        <v>78</v>
      </c>
      <c r="H80" s="66"/>
      <c r="I80" s="59" t="s">
        <v>78</v>
      </c>
      <c r="J80" s="16"/>
    </row>
    <row r="81" spans="2:10" x14ac:dyDescent="0.25">
      <c r="B81" s="13">
        <v>8</v>
      </c>
      <c r="C81" s="43" t="s">
        <v>72</v>
      </c>
      <c r="D81" s="45">
        <v>1</v>
      </c>
      <c r="E81" s="45">
        <v>260</v>
      </c>
      <c r="F81" s="38">
        <f t="shared" si="2"/>
        <v>260</v>
      </c>
      <c r="G81" s="59" t="s">
        <v>78</v>
      </c>
      <c r="H81" s="66"/>
      <c r="I81" s="59" t="s">
        <v>78</v>
      </c>
      <c r="J81" s="16"/>
    </row>
    <row r="82" spans="2:10" x14ac:dyDescent="0.25">
      <c r="B82" s="31"/>
      <c r="C82" s="89" t="s">
        <v>73</v>
      </c>
      <c r="D82" s="90"/>
      <c r="E82" s="90"/>
      <c r="F82" s="91"/>
      <c r="G82" s="58"/>
      <c r="H82" s="65"/>
      <c r="I82" s="58"/>
      <c r="J82" s="33"/>
    </row>
    <row r="83" spans="2:10" x14ac:dyDescent="0.25">
      <c r="B83" s="13">
        <v>1</v>
      </c>
      <c r="C83" s="43" t="s">
        <v>74</v>
      </c>
      <c r="D83" s="45">
        <v>2</v>
      </c>
      <c r="E83" s="45">
        <v>280</v>
      </c>
      <c r="F83" s="38">
        <f t="shared" si="2"/>
        <v>560</v>
      </c>
      <c r="G83" s="59" t="s">
        <v>78</v>
      </c>
      <c r="H83" s="66"/>
      <c r="I83" s="59" t="s">
        <v>78</v>
      </c>
      <c r="J83" s="16"/>
    </row>
    <row r="84" spans="2:10" x14ac:dyDescent="0.25">
      <c r="B84" s="31"/>
      <c r="C84" s="89" t="s">
        <v>75</v>
      </c>
      <c r="D84" s="90"/>
      <c r="E84" s="90"/>
      <c r="F84" s="91"/>
      <c r="G84" s="58"/>
      <c r="H84" s="65"/>
      <c r="I84" s="58"/>
      <c r="J84" s="33"/>
    </row>
    <row r="85" spans="2:10" x14ac:dyDescent="0.25">
      <c r="B85" s="13">
        <v>1</v>
      </c>
      <c r="C85" s="43" t="s">
        <v>36</v>
      </c>
      <c r="D85" s="45">
        <v>1</v>
      </c>
      <c r="E85" s="45">
        <v>700</v>
      </c>
      <c r="F85" s="38">
        <f t="shared" si="2"/>
        <v>700</v>
      </c>
      <c r="G85" s="59" t="s">
        <v>78</v>
      </c>
      <c r="H85" s="66"/>
      <c r="I85" s="59" t="s">
        <v>78</v>
      </c>
      <c r="J85" s="16"/>
    </row>
    <row r="86" spans="2:10" x14ac:dyDescent="0.25">
      <c r="B86" s="15">
        <v>2</v>
      </c>
      <c r="C86" s="43" t="s">
        <v>76</v>
      </c>
      <c r="D86" s="45">
        <v>1</v>
      </c>
      <c r="E86" s="45">
        <v>200</v>
      </c>
      <c r="F86" s="38">
        <f t="shared" si="2"/>
        <v>200</v>
      </c>
      <c r="G86" s="59" t="s">
        <v>78</v>
      </c>
      <c r="H86" s="66"/>
      <c r="I86" s="59" t="s">
        <v>78</v>
      </c>
      <c r="J86" s="16"/>
    </row>
    <row r="87" spans="2:10" x14ac:dyDescent="0.25">
      <c r="B87" s="13">
        <v>3</v>
      </c>
      <c r="C87" s="46" t="s">
        <v>33</v>
      </c>
      <c r="D87" s="45">
        <v>1</v>
      </c>
      <c r="E87" s="45">
        <v>820</v>
      </c>
      <c r="F87" s="38">
        <f t="shared" si="2"/>
        <v>820</v>
      </c>
      <c r="G87" s="59" t="s">
        <v>78</v>
      </c>
      <c r="H87" s="66"/>
      <c r="I87" s="59" t="s">
        <v>78</v>
      </c>
      <c r="J87" s="16"/>
    </row>
    <row r="88" spans="2:10" x14ac:dyDescent="0.25">
      <c r="B88" s="15">
        <v>4</v>
      </c>
      <c r="C88" s="43" t="s">
        <v>70</v>
      </c>
      <c r="D88" s="45">
        <v>1</v>
      </c>
      <c r="E88" s="45">
        <v>100</v>
      </c>
      <c r="F88" s="38">
        <f t="shared" si="2"/>
        <v>100</v>
      </c>
      <c r="G88" s="59"/>
      <c r="H88" s="68" t="s">
        <v>78</v>
      </c>
      <c r="I88" s="59"/>
      <c r="J88" s="68" t="s">
        <v>78</v>
      </c>
    </row>
    <row r="89" spans="2:10" x14ac:dyDescent="0.25">
      <c r="B89" s="13">
        <v>5</v>
      </c>
      <c r="C89" s="43" t="s">
        <v>52</v>
      </c>
      <c r="D89" s="45">
        <v>1</v>
      </c>
      <c r="E89" s="45">
        <v>260</v>
      </c>
      <c r="F89" s="38">
        <f t="shared" si="2"/>
        <v>260</v>
      </c>
      <c r="G89" s="59" t="s">
        <v>78</v>
      </c>
      <c r="H89" s="66"/>
      <c r="I89" s="59" t="s">
        <v>78</v>
      </c>
      <c r="J89" s="16"/>
    </row>
    <row r="90" spans="2:10" x14ac:dyDescent="0.25">
      <c r="B90" s="15">
        <v>6</v>
      </c>
      <c r="C90" s="43" t="s">
        <v>27</v>
      </c>
      <c r="D90" s="45">
        <v>1</v>
      </c>
      <c r="E90" s="45">
        <v>120</v>
      </c>
      <c r="F90" s="38">
        <f t="shared" si="2"/>
        <v>120</v>
      </c>
      <c r="G90" s="59" t="s">
        <v>78</v>
      </c>
      <c r="H90" s="66"/>
      <c r="I90" s="59" t="s">
        <v>78</v>
      </c>
      <c r="J90" s="16"/>
    </row>
    <row r="91" spans="2:10" ht="15.75" thickBot="1" x14ac:dyDescent="0.3">
      <c r="B91" s="13">
        <v>7</v>
      </c>
      <c r="C91" s="47" t="s">
        <v>42</v>
      </c>
      <c r="D91" s="48">
        <v>1</v>
      </c>
      <c r="E91" s="48">
        <v>120</v>
      </c>
      <c r="F91" s="49">
        <f t="shared" si="2"/>
        <v>120</v>
      </c>
      <c r="G91" s="60" t="s">
        <v>78</v>
      </c>
      <c r="H91" s="17"/>
      <c r="I91" s="60" t="s">
        <v>78</v>
      </c>
      <c r="J91" s="17"/>
    </row>
    <row r="92" spans="2:10" x14ac:dyDescent="0.25">
      <c r="B92" s="76" t="s">
        <v>11</v>
      </c>
      <c r="C92" s="77"/>
      <c r="D92" s="77"/>
      <c r="E92" s="78"/>
      <c r="F92" s="50">
        <f>SUM(F7:F91)</f>
        <v>49595</v>
      </c>
      <c r="G92" s="18"/>
      <c r="H92" s="18"/>
      <c r="I92" s="18"/>
      <c r="J92" s="18"/>
    </row>
    <row r="93" spans="2:10" x14ac:dyDescent="0.25">
      <c r="B93" s="25"/>
      <c r="C93" s="27"/>
      <c r="D93" s="27"/>
      <c r="E93" s="26" t="s">
        <v>83</v>
      </c>
      <c r="F93" s="67">
        <f>SUM(F85:F87)+F83+SUM(F74:F78,F80:F81)+F71+SUM(F54:F57,F60,F62,F65)+SUM(F45:F48,F51)+SUM(F39:F43)+SUM(F16:F19)+SUM(F21:F23,F25,F28:F29,F31,F34:F37)+SUM(F8:F11,F13)+SUM(F89:F91)+F70+F58</f>
        <v>46605</v>
      </c>
      <c r="G93" s="18"/>
      <c r="H93" s="18"/>
      <c r="I93" s="18"/>
      <c r="J93" s="18"/>
    </row>
    <row r="94" spans="2:10" x14ac:dyDescent="0.25">
      <c r="B94" s="79" t="s">
        <v>2</v>
      </c>
      <c r="C94" s="80"/>
      <c r="D94" s="80"/>
      <c r="E94" s="29">
        <v>0.1</v>
      </c>
      <c r="F94" s="51">
        <f>E94*F93</f>
        <v>4660.5</v>
      </c>
      <c r="G94" s="18"/>
      <c r="H94" s="18"/>
      <c r="I94" s="18"/>
      <c r="J94" s="18"/>
    </row>
    <row r="95" spans="2:10" x14ac:dyDescent="0.25">
      <c r="B95" s="81" t="s">
        <v>12</v>
      </c>
      <c r="C95" s="82"/>
      <c r="D95" s="82"/>
      <c r="E95" s="83"/>
      <c r="F95" s="52">
        <f>F93+F94</f>
        <v>51265.5</v>
      </c>
      <c r="G95" s="18"/>
      <c r="H95" s="18"/>
      <c r="I95" s="18"/>
      <c r="J95" s="18"/>
    </row>
    <row r="96" spans="2:10" x14ac:dyDescent="0.25">
      <c r="B96" s="79" t="s">
        <v>3</v>
      </c>
      <c r="C96" s="80"/>
      <c r="D96" s="80"/>
      <c r="E96" s="30">
        <v>7.0000000000000007E-2</v>
      </c>
      <c r="F96" s="51">
        <f>E96*F95</f>
        <v>3588.5850000000005</v>
      </c>
      <c r="G96" s="19"/>
      <c r="H96" s="19"/>
      <c r="I96" s="19"/>
      <c r="J96" s="19"/>
    </row>
    <row r="97" spans="2:10" x14ac:dyDescent="0.25">
      <c r="B97" s="84" t="s">
        <v>13</v>
      </c>
      <c r="C97" s="85"/>
      <c r="D97" s="85"/>
      <c r="E97" s="85"/>
      <c r="F97" s="52">
        <f>F95+F96</f>
        <v>54854.084999999999</v>
      </c>
      <c r="G97" s="19"/>
      <c r="H97" s="19"/>
      <c r="I97" s="19"/>
      <c r="J97" s="19"/>
    </row>
    <row r="98" spans="2:10" x14ac:dyDescent="0.25">
      <c r="B98" s="79" t="s">
        <v>4</v>
      </c>
      <c r="C98" s="80"/>
      <c r="D98" s="80"/>
      <c r="E98" s="20">
        <v>0.24</v>
      </c>
      <c r="F98" s="51">
        <f>F97*E98</f>
        <v>13164.980399999999</v>
      </c>
      <c r="G98" s="18"/>
      <c r="H98" s="18"/>
      <c r="I98" s="18"/>
      <c r="J98" s="18"/>
    </row>
    <row r="99" spans="2:10" ht="15.75" thickBot="1" x14ac:dyDescent="0.3">
      <c r="B99" s="73" t="s">
        <v>14</v>
      </c>
      <c r="C99" s="74"/>
      <c r="D99" s="74"/>
      <c r="E99" s="75"/>
      <c r="F99" s="53">
        <f>F97+F98</f>
        <v>68019.065399999992</v>
      </c>
      <c r="G99" s="18"/>
      <c r="H99" s="18"/>
      <c r="I99" s="18"/>
      <c r="J99" s="18"/>
    </row>
    <row r="100" spans="2:10" x14ac:dyDescent="0.25">
      <c r="C100" s="21"/>
    </row>
    <row r="131" spans="12:12" x14ac:dyDescent="0.25">
      <c r="L131" s="22"/>
    </row>
  </sheetData>
  <mergeCells count="17">
    <mergeCell ref="C73:F73"/>
    <mergeCell ref="C82:F82"/>
    <mergeCell ref="C84:F84"/>
    <mergeCell ref="C4:J4"/>
    <mergeCell ref="B98:D98"/>
    <mergeCell ref="C7:F7"/>
    <mergeCell ref="C15:F15"/>
    <mergeCell ref="C20:F20"/>
    <mergeCell ref="C38:F38"/>
    <mergeCell ref="C53:F53"/>
    <mergeCell ref="C67:F67"/>
    <mergeCell ref="B99:E99"/>
    <mergeCell ref="B92:E92"/>
    <mergeCell ref="B94:D94"/>
    <mergeCell ref="B95:E95"/>
    <mergeCell ref="B96:D96"/>
    <mergeCell ref="B97:E9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TaxCatchAll xmlns="d65e48b5-f38d-431e-9b4f-47403bf4583f" xsi:nil="true"/>
    <lcf76f155ced4ddcb4097134ff3c332f xmlns="a4634551-c501-4e5e-ac96-dde1e0c9b252">
      <Terms xmlns="http://schemas.microsoft.com/office/infopath/2007/PartnerControls"/>
    </lcf76f155ced4ddcb4097134ff3c332f>
    <_dlc_DocId xmlns="d65e48b5-f38d-431e-9b4f-47403bf4583f">5F25KTUSNP4X-205032580-188558</_dlc_DocId>
    <_dlc_DocIdUrl xmlns="d65e48b5-f38d-431e-9b4f-47403bf4583f">
      <Url>https://rkas.sharepoint.com/Kliendisuhted/_layouts/15/DocIdRedir.aspx?ID=5F25KTUSNP4X-205032580-188558</Url>
      <Description>5F25KTUSNP4X-205032580-188558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C1E66C1C12A5448E2DE15E59C4812C" ma:contentTypeVersion="17" ma:contentTypeDescription="Create a new document." ma:contentTypeScope="" ma:versionID="7475a679c3df5d8efdc6468b895a636c">
  <xsd:schema xmlns:xsd="http://www.w3.org/2001/XMLSchema" xmlns:xs="http://www.w3.org/2001/XMLSchema" xmlns:p="http://schemas.microsoft.com/office/2006/metadata/properties" xmlns:ns2="a4634551-c501-4e5e-ac96-dde1e0c9b252" xmlns:ns3="4295b89e-2911-42f0-a767-8ca596d6842f" xmlns:ns4="d65e48b5-f38d-431e-9b4f-47403bf4583f" targetNamespace="http://schemas.microsoft.com/office/2006/metadata/properties" ma:root="true" ma:fieldsID="593141ef508cbc6cbb1be2ee25919961" ns2:_="" ns3:_="" ns4:_="">
    <xsd:import namespace="a4634551-c501-4e5e-ac96-dde1e0c9b252"/>
    <xsd:import namespace="4295b89e-2911-42f0-a767-8ca596d6842f"/>
    <xsd:import namespace="d65e48b5-f38d-431e-9b4f-47403bf458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34551-c501-4e5e-ac96-dde1e0c9b2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152c253-cc97-469a-b060-6a654a5fa3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95b89e-2911-42f0-a767-8ca596d684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e48b5-f38d-431e-9b4f-47403bf4583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9f0a335-b720-4e26-a4a7-a217cccbf65c}" ma:internalName="TaxCatchAll" ma:showField="CatchAllData" ma:web="d65e48b5-f38d-431e-9b4f-47403bf458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EB4FCB1-C731-4AAD-B447-C7C6BAD8B3C7}">
  <ds:schemaRefs>
    <ds:schemaRef ds:uri="http://schemas.microsoft.com/office/2006/metadata/properties"/>
    <ds:schemaRef ds:uri="d65e48b5-f38d-431e-9b4f-47403bf4583f"/>
    <ds:schemaRef ds:uri="a4634551-c501-4e5e-ac96-dde1e0c9b252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A19464C-7F7A-4178-8881-9DDE16E210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634551-c501-4e5e-ac96-dde1e0c9b252"/>
    <ds:schemaRef ds:uri="4295b89e-2911-42f0-a767-8ca596d6842f"/>
    <ds:schemaRef ds:uri="d65e48b5-f38d-431e-9b4f-47403bf458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5C0997-8AA0-48EB-964E-C4DDC86DF3E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E8DFD68-4584-4A73-B53B-2D6443F4E1B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Sisustuse loetelu</vt:lpstr>
    </vt:vector>
  </TitlesOfParts>
  <Manager/>
  <Company>Riigi Kinnisvara 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 6.2_Lisa 1_Tööde loetelu ja eeldatav maksumus</dc:title>
  <dc:subject/>
  <dc:creator>Kaido Palmar</dc:creator>
  <cp:keywords/>
  <dc:description/>
  <cp:lastModifiedBy>Kristin Tamm</cp:lastModifiedBy>
  <cp:revision/>
  <dcterms:created xsi:type="dcterms:W3CDTF">2016-11-01T06:43:12Z</dcterms:created>
  <dcterms:modified xsi:type="dcterms:W3CDTF">2026-09-09T11:38:30Z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0x01010040C1E66C1C12A5448E2DE15E59C4812C</vt:lpwstr>
  </property>
  <property fmtid="{D5CDD505-2E9C-101B-9397-08002B2CF9AE}" pid="3" name="Order">
    <vt:r8>5471600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  <property fmtid="{D5CDD505-2E9C-101B-9397-08002B2CF9AE}" pid="11" name="_dlc_DocIdItemGuid">
    <vt:lpwstr>0789884c-e1fa-4277-8822-ff5dedd10621</vt:lpwstr>
  </property>
</Properties>
</file>